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https://sahrasa-my.sharepoint.com/personal/zallie_sahra_org_za/Documents/Documents/SAHRA 36 Properties/HPM Projects/Infrastructure projects/Old Residency/Fencing and Security project/"/>
    </mc:Choice>
  </mc:AlternateContent>
  <xr:revisionPtr revIDLastSave="0" documentId="8_{F8528817-2FDA-43D0-B46C-0FFE7F03CB1B}" xr6:coauthVersionLast="47" xr6:coauthVersionMax="47" xr10:uidLastSave="{00000000-0000-0000-0000-000000000000}"/>
  <bookViews>
    <workbookView xWindow="-108" yWindow="-108" windowWidth="23256" windowHeight="12456" activeTab="4" xr2:uid="{B3798AD8-3BCE-43E4-96AE-F3A287170A40}"/>
  </bookViews>
  <sheets>
    <sheet name="Preliminaries" sheetId="8" r:id="rId1"/>
    <sheet name="External Works-Fencing" sheetId="4" r:id="rId2"/>
    <sheet name="Electrical works" sheetId="5" r:id="rId3"/>
    <sheet name="Prov Sum" sheetId="6" r:id="rId4"/>
    <sheet name="Final Summary" sheetId="7"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s>
  <definedNames>
    <definedName name="___sw5">'[1]LABOUR RATES'!$G$40</definedName>
    <definedName name="___sw5678">'[1]LABOUR RATES'!$K$40</definedName>
    <definedName name="___sw7">'[1]LABOUR RATES'!$N$40</definedName>
    <definedName name="___sw9">'[1]LABOUR RATES'!$M$40</definedName>
    <definedName name="___WG6">'[2]LABOUR RATES'!$I$40</definedName>
    <definedName name="__sw5">'[3]LABOUR RATES'!$G$40</definedName>
    <definedName name="__sw5678">'[3]LABOUR RATES'!$K$40</definedName>
    <definedName name="__sw7">'[3]LABOUR RATES'!$N$40</definedName>
    <definedName name="__sw9">'[3]LABOUR RATES'!$M$40</definedName>
    <definedName name="__WG6">'[2]LABOUR RATES'!$I$40</definedName>
    <definedName name="_Key1" localSheetId="0" hidden="1">#REF!</definedName>
    <definedName name="_Key1" hidden="1">#REF!</definedName>
    <definedName name="_Key2" localSheetId="0" hidden="1">#REF!</definedName>
    <definedName name="_Key2" hidden="1">#REF!</definedName>
    <definedName name="_Order1" hidden="1">255</definedName>
    <definedName name="_Order2" hidden="1">255</definedName>
    <definedName name="_SEC1200" localSheetId="0">#REF!</definedName>
    <definedName name="_SEC1200">#REF!</definedName>
    <definedName name="_Sort" localSheetId="0" hidden="1">#REF!</definedName>
    <definedName name="_Sort" hidden="1">#REF!</definedName>
    <definedName name="_SW1">'[4]LABOUR RATES'!$N$38</definedName>
    <definedName name="_SW2">'[4]LABOUR RATES'!$M$38</definedName>
    <definedName name="_SW3">'[4]LABOUR RATES'!$L$38</definedName>
    <definedName name="_SW4">'[4]LABOUR RATES'!$K$38</definedName>
    <definedName name="_sw5">'[3]LABOUR RATES'!$G$40</definedName>
    <definedName name="_sw5678">'[3]LABOUR RATES'!$K$40</definedName>
    <definedName name="_sw7">'[3]LABOUR RATES'!$N$40</definedName>
    <definedName name="_sw9">'[3]LABOUR RATES'!$M$40</definedName>
    <definedName name="_WG6">'[2]LABOUR RATES'!$I$40</definedName>
    <definedName name="A" localSheetId="0">#REF!</definedName>
    <definedName name="A">#REF!</definedName>
    <definedName name="B">'[3]LABOUR RATES'!$I$40</definedName>
    <definedName name="Bboard">'[5]FBasic price list'!$F$18</definedName>
    <definedName name="Bolts">'[5]FBasic price list'!$F$32</definedName>
    <definedName name="Brickforce_115" localSheetId="0">#REF!</definedName>
    <definedName name="Brickforce_115">#REF!</definedName>
    <definedName name="Brickforce_230" localSheetId="0">#REF!</definedName>
    <definedName name="Brickforce_230">#REF!</definedName>
    <definedName name="bricklayer">[6]BRICKWORK!$J$25</definedName>
    <definedName name="brickwpor">[7]brkwk!#REF!</definedName>
    <definedName name="c_1" localSheetId="0">#REF!</definedName>
    <definedName name="c_1">#REF!</definedName>
    <definedName name="c_2" localSheetId="0">#REF!</definedName>
    <definedName name="c_2">#REF!</definedName>
    <definedName name="c_6" localSheetId="0">#REF!</definedName>
    <definedName name="c_6">#REF!</definedName>
    <definedName name="Carpentry">'[8]LABOUR RATES'!$N$40</definedName>
    <definedName name="CeilingWhite" localSheetId="0">#REF!</definedName>
    <definedName name="CeilingWhite">#REF!</definedName>
    <definedName name="CEMENT">[9]CONCRETE!$I$80</definedName>
    <definedName name="cemprover" localSheetId="0">#REF!</definedName>
    <definedName name="cemprover">#REF!</definedName>
    <definedName name="cill" localSheetId="0">#REF!</definedName>
    <definedName name="cill">#REF!</definedName>
    <definedName name="CloutNails" localSheetId="0">#REF!</definedName>
    <definedName name="CloutNails">#REF!</definedName>
    <definedName name="COMMONS">#REF!</definedName>
    <definedName name="comntr">'[10]LABOUR RATES'!$I$40</definedName>
    <definedName name="conc">'[11]LABOUR RATES'!$K$38</definedName>
    <definedName name="Concret_Grade30MPa" localSheetId="0">#REF!</definedName>
    <definedName name="Concret_Grade30MPa">#REF!</definedName>
    <definedName name="concrete">'[5]FBasic price list'!$F$37</definedName>
    <definedName name="Concrete_Grade10MPa" localSheetId="0">#REF!</definedName>
    <definedName name="Concrete_Grade10MPa">#REF!</definedName>
    <definedName name="Concrete_Grade15MPa" localSheetId="0">#REF!</definedName>
    <definedName name="Concrete_Grade15MPa">#REF!</definedName>
    <definedName name="Concrete_Grade20MPa" localSheetId="0">#REF!</definedName>
    <definedName name="Concrete_Grade20MPa">#REF!</definedName>
    <definedName name="Concrete_Grade25MPa">#REF!</definedName>
    <definedName name="Concrete_Grade30MPa">#REF!</definedName>
    <definedName name="contractor">#REF!</definedName>
    <definedName name="coping">[6]MATERIAL!$E$91</definedName>
    <definedName name="Cornerstrip" localSheetId="0">#REF!</definedName>
    <definedName name="Cornerstrip">#REF!</definedName>
    <definedName name="Cornice" localSheetId="0">#REF!</definedName>
    <definedName name="Cornice">#REF!</definedName>
    <definedName name="Crusher" localSheetId="0">#REF!</definedName>
    <definedName name="Crusher">#REF!</definedName>
    <definedName name="Demmoli_gang">#REF!</definedName>
    <definedName name="diesel">'[12]price list'!$D$9</definedName>
    <definedName name="dom" localSheetId="0">#REF!</definedName>
    <definedName name="dom">#REF!</definedName>
    <definedName name="DPC_115" localSheetId="0">#REF!</definedName>
    <definedName name="DPC_115">#REF!</definedName>
    <definedName name="DPC_230" localSheetId="0">#REF!</definedName>
    <definedName name="DPC_230">#REF!</definedName>
    <definedName name="Eggshell">#REF!</definedName>
    <definedName name="ExteriorPVAWhite">#REF!</definedName>
    <definedName name="ExternalAirvent">#REF!</definedName>
    <definedName name="FISHER">#REF!</definedName>
    <definedName name="FisherPlugs">#REF!</definedName>
    <definedName name="Formwork">#REF!</definedName>
    <definedName name="GANG">#REF!</definedName>
    <definedName name="ghj">#REF!</definedName>
    <definedName name="GlassBlocks">#REF!</definedName>
    <definedName name="GlossEnamel">#REF!</definedName>
    <definedName name="gravel">[6]MATERIAL!$E$15</definedName>
    <definedName name="grillage">[6]MATERIAL!$E$84</definedName>
    <definedName name="hiltcatrigdes" localSheetId="0">#REF!</definedName>
    <definedName name="hiltcatrigdes">#REF!</definedName>
    <definedName name="hiltnails" localSheetId="0">#REF!</definedName>
    <definedName name="hiltnails">#REF!</definedName>
    <definedName name="HOOP" localSheetId="0">#REF!</definedName>
    <definedName name="HOOP">#REF!</definedName>
    <definedName name="Hoop_Iron">#REF!</definedName>
    <definedName name="HOOPIRONS">#REF!</definedName>
    <definedName name="INDUSTRIULS">#REF!</definedName>
    <definedName name="InteriorPVAWhite">#REF!</definedName>
    <definedName name="InternalAirvent">#REF!</definedName>
    <definedName name="July03" localSheetId="2" hidden="1">{#N/A,#N/A,FALSE,"All In Labour Rates";#N/A,#N/A,FALSE,"Material Price List";#N/A,#N/A,FALSE,"Rate Build Up"}</definedName>
    <definedName name="July03" localSheetId="4" hidden="1">{#N/A,#N/A,FALSE,"All In Labour Rates";#N/A,#N/A,FALSE,"Material Price List";#N/A,#N/A,FALSE,"Rate Build Up"}</definedName>
    <definedName name="July03" localSheetId="0" hidden="1">{#N/A,#N/A,FALSE,"All In Labour Rates";#N/A,#N/A,FALSE,"Material Price List";#N/A,#N/A,FALSE,"Rate Build Up"}</definedName>
    <definedName name="July03" localSheetId="3" hidden="1">{#N/A,#N/A,FALSE,"All In Labour Rates";#N/A,#N/A,FALSE,"Material Price List";#N/A,#N/A,FALSE,"Rate Build Up"}</definedName>
    <definedName name="July03" hidden="1">{#N/A,#N/A,FALSE,"All In Labour Rates";#N/A,#N/A,FALSE,"Material Price List";#N/A,#N/A,FALSE,"Rate Build Up"}</definedName>
    <definedName name="Kaylite" localSheetId="0">#REF!</definedName>
    <definedName name="Kaylite">#REF!</definedName>
    <definedName name="Kaylite_10mm" localSheetId="0">#REF!</definedName>
    <definedName name="Kaylite_10mm">#REF!</definedName>
    <definedName name="Kaylite_12mm">#REF!</definedName>
    <definedName name="Kaylite_20mm">#REF!</definedName>
    <definedName name="labour">'[13] CONCRETE'!$I$27</definedName>
    <definedName name="MICRON" localSheetId="0">#REF!</definedName>
    <definedName name="MICRON">#REF!</definedName>
    <definedName name="Micron_250" localSheetId="0">#REF!</definedName>
    <definedName name="Micron_250">#REF!</definedName>
    <definedName name="mixer">'[14] CONCRETE RATES'!$I$14</definedName>
    <definedName name="MoratarA" localSheetId="0">#REF!</definedName>
    <definedName name="MoratarA">#REF!</definedName>
    <definedName name="MortarA" localSheetId="0">#REF!</definedName>
    <definedName name="MortarA">#REF!</definedName>
    <definedName name="MortarB" localSheetId="0">#REF!</definedName>
    <definedName name="MortarB">#REF!</definedName>
    <definedName name="MortarC">#REF!</definedName>
    <definedName name="MortarD">#REF!</definedName>
    <definedName name="mr">#REF!</definedName>
    <definedName name="Nail_3c">'[15]FBasic price list'!$F$24</definedName>
    <definedName name="Nail_3w">'[5]FBasic price list'!$F$22</definedName>
    <definedName name="Nail_4c">'[5]FBasic price list'!$F$25</definedName>
    <definedName name="Nail_4w">'[5]FBasic price list'!$F$23</definedName>
    <definedName name="NewPlasterPrimer" localSheetId="0">#REF!</definedName>
    <definedName name="NewPlasterPrimer">#REF!</definedName>
    <definedName name="nom" localSheetId="0">#REF!</definedName>
    <definedName name="nom">#REF!</definedName>
    <definedName name="Nuts">'[5]FBasic price list'!$F$33</definedName>
    <definedName name="oil">'[12]price list'!$D$11</definedName>
    <definedName name="opcCement">[6]MATERIAL!#REF!</definedName>
    <definedName name="Paraffin" localSheetId="0">#REF!</definedName>
    <definedName name="Paraffin">#REF!</definedName>
    <definedName name="paving_slab">[6]MATERIAL!$E$90</definedName>
    <definedName name="Petrol" localSheetId="0">#REF!</definedName>
    <definedName name="Petrol">#REF!</definedName>
    <definedName name="pi">'[10]LABOUR RATES'!$H$40</definedName>
    <definedName name="PinkPrimer" localSheetId="0">#REF!</definedName>
    <definedName name="PinkPrimer">#REF!</definedName>
    <definedName name="pitching">[6]MATERIAL!$E$85</definedName>
    <definedName name="pitsand" localSheetId="0">#REF!</definedName>
    <definedName name="pitsand">#REF!</definedName>
    <definedName name="poker">'[14] CONCRETE RATES'!$I$51</definedName>
    <definedName name="Polythene" localSheetId="0">#REF!</definedName>
    <definedName name="Polythene">#REF!</definedName>
    <definedName name="_xlnm.Print_Area" localSheetId="2">'Electrical works'!$A$1:$F$30</definedName>
    <definedName name="_xlnm.Print_Area" localSheetId="1">'External Works-Fencing'!$A$1:$F$62</definedName>
    <definedName name="_xlnm.Print_Area" localSheetId="4">'Final Summary'!$A$1:$C$36</definedName>
    <definedName name="_xlnm.Print_Area" localSheetId="0">Preliminaries!$A$1:$H$737</definedName>
    <definedName name="_xlnm.Print_Area" localSheetId="3">'Prov Sum'!$A$1:$F$40</definedName>
    <definedName name="prov" localSheetId="0">#REF!</definedName>
    <definedName name="prov">#REF!</definedName>
    <definedName name="PVC_pipe">'[5]FBasic price list'!$F$35</definedName>
    <definedName name="Pwood">'[5]FBasic price list'!$F$19</definedName>
    <definedName name="Rhinobond" localSheetId="0">#REF!</definedName>
    <definedName name="Rhinobond">#REF!</definedName>
    <definedName name="Rhinoset" localSheetId="0">#REF!</definedName>
    <definedName name="Rhinoset">#REF!</definedName>
    <definedName name="Riversand" localSheetId="0">#REF!</definedName>
    <definedName name="Riversand">#REF!</definedName>
    <definedName name="rsand">'[14] CONCRETE RATES'!$I$44</definedName>
    <definedName name="Rubber_cones">'[5]FBasic price list'!$F$31</definedName>
    <definedName name="sand">[16]Concrete!#REF!</definedName>
    <definedName name="SandingSealer" localSheetId="0">#REF!</definedName>
    <definedName name="SandingSealer">#REF!</definedName>
    <definedName name="screed_g" localSheetId="0">#REF!</definedName>
    <definedName name="screed_g">#REF!</definedName>
    <definedName name="ScrimPaper" localSheetId="0">#REF!</definedName>
    <definedName name="ScrimPaper">#REF!</definedName>
    <definedName name="Shutter_oil">'[5]FBasic price list'!$F$28</definedName>
    <definedName name="sort" localSheetId="0" hidden="1">#REF!</definedName>
    <definedName name="sort" hidden="1">#REF!</definedName>
    <definedName name="SpacerFloor" localSheetId="0">#REF!</definedName>
    <definedName name="SpacerFloor">#REF!</definedName>
    <definedName name="SpacerWall" localSheetId="0">#REF!</definedName>
    <definedName name="SpacerWall">#REF!</definedName>
    <definedName name="SteelNails">#REF!</definedName>
    <definedName name="SteelScrews">#REF!</definedName>
    <definedName name="stone">'[13] CONCRETE'!$I$37</definedName>
    <definedName name="Strike_Off" localSheetId="0">#REF!</definedName>
    <definedName name="Strike_Off">#REF!</definedName>
    <definedName name="sw">'[17]LABOUR RATES'!$J$38</definedName>
    <definedName name="SW_1">'[18]Labour Rates'!$N$38</definedName>
    <definedName name="SW_2">'[18]Labour Rates'!$M$38</definedName>
    <definedName name="SW_3">'[18]Labour Rates'!$L$38</definedName>
    <definedName name="SW_4">'[18]Labour Rates'!$K$38</definedName>
    <definedName name="TEAM" localSheetId="0">#REF!</definedName>
    <definedName name="TEAM">#REF!</definedName>
    <definedName name="Tees">'[5]FBasic price list'!$F$29</definedName>
    <definedName name="TileAdhesive" localSheetId="0">#REF!</definedName>
    <definedName name="TileAdhesive">#REF!</definedName>
    <definedName name="TileGrout" localSheetId="0">#REF!</definedName>
    <definedName name="TileGrout">#REF!</definedName>
    <definedName name="TileSpacers" localSheetId="0">#REF!</definedName>
    <definedName name="TileSpacers">#REF!</definedName>
    <definedName name="Timber_3838">'[15]FBasic price list'!$F$11</definedName>
    <definedName name="Timber_50150">'[15]FBasic price list'!$F$15</definedName>
    <definedName name="Timber_50228">'[5]FBasic price list'!$F$14</definedName>
    <definedName name="Timber_5050">'[5]FBasic price list'!$F$12</definedName>
    <definedName name="Timber_5076">'[5]FBasic price list'!$F$13</definedName>
    <definedName name="Timber_76150">'[15]FBasic price list'!$F$17</definedName>
    <definedName name="Timber_76228">'[15]FBasic price list'!$F$16</definedName>
    <definedName name="tipper">'[14] CONCRETE RATES'!$G$8</definedName>
    <definedName name="Title">'[19]price list'!$A$4</definedName>
    <definedName name="transportstone" localSheetId="0">#REF!</definedName>
    <definedName name="transportstone">#REF!</definedName>
    <definedName name="UnivesalUnderCoate" localSheetId="0">#REF!</definedName>
    <definedName name="UnivesalUnderCoate">#REF!</definedName>
    <definedName name="Vanish" localSheetId="0">#REF!</definedName>
    <definedName name="Vanish">#REF!</definedName>
    <definedName name="Washers">'[5]FBasic price list'!$F$34</definedName>
    <definedName name="Wedges">'[5]FBasic price list'!$F$30</definedName>
    <definedName name="Welding_rods">'[5]FBasic price list'!$F$36</definedName>
    <definedName name="WG_1">'[1]LABOUR RATES'!$F$40</definedName>
    <definedName name="WG_2">'[4]LABOUR RATES'!$G$38</definedName>
    <definedName name="WG_3">'[1]LABOUR RATES'!$H$40</definedName>
    <definedName name="WG_4">'[1]LABOUR RATES'!$I$40</definedName>
    <definedName name="Whitecement" localSheetId="0">#REF!</definedName>
    <definedName name="Whitecement">#REF!</definedName>
    <definedName name="WireNails">'[3]BASIC PRICE LIST'!$D$65</definedName>
    <definedName name="WoodScrews">'[3]BASIC PRICE LIST'!$D$61</definedName>
    <definedName name="wrn.k." localSheetId="2" hidden="1">{#N/A,#N/A,FALSE,"All In Labour Rates";#N/A,#N/A,FALSE,"Material Price List";#N/A,#N/A,FALSE,"Rate Build Up"}</definedName>
    <definedName name="wrn.k." localSheetId="4" hidden="1">{#N/A,#N/A,FALSE,"All In Labour Rates";#N/A,#N/A,FALSE,"Material Price List";#N/A,#N/A,FALSE,"Rate Build Up"}</definedName>
    <definedName name="wrn.k." localSheetId="0" hidden="1">{#N/A,#N/A,FALSE,"All In Labour Rates";#N/A,#N/A,FALSE,"Material Price List";#N/A,#N/A,FALSE,"Rate Build Up"}</definedName>
    <definedName name="wrn.k." localSheetId="3" hidden="1">{#N/A,#N/A,FALSE,"All In Labour Rates";#N/A,#N/A,FALSE,"Material Price List";#N/A,#N/A,FALSE,"Rate Build Up"}</definedName>
    <definedName name="wrn.k." hidden="1">{#N/A,#N/A,FALSE,"All In Labour Rates";#N/A,#N/A,FALSE,"Material Price List";#N/A,#N/A,FALSE,"Rate Build Up"}</definedName>
    <definedName name="WX">'[1]LABOUR RATES'!$J$40</definedName>
    <definedName name="ZIMRA">'[2]LABOUR RATES'!$J$40</definedName>
    <definedName name="zincprimer" localSheetId="0">#REF!</definedName>
    <definedName name="zincprimer">#REF!</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0" i="6" l="1"/>
  <c r="F10" i="6"/>
  <c r="E12" i="6"/>
  <c r="F12" i="6"/>
  <c r="F14" i="6"/>
  <c r="D16" i="6"/>
  <c r="F16" i="6"/>
  <c r="F18" i="6"/>
  <c r="D20" i="6"/>
  <c r="F20" i="6"/>
  <c r="F22" i="6"/>
  <c r="D24" i="6"/>
  <c r="F24" i="6"/>
  <c r="F28" i="6"/>
  <c r="F36" i="6"/>
  <c r="F40" i="6"/>
  <c r="C15" i="7"/>
  <c r="F6" i="5"/>
  <c r="F7" i="5"/>
  <c r="F10" i="5"/>
  <c r="F11" i="5"/>
  <c r="D14" i="5"/>
  <c r="F14" i="5"/>
  <c r="F15" i="5"/>
  <c r="F18" i="5"/>
  <c r="F19" i="5"/>
  <c r="F22" i="5"/>
  <c r="F23" i="5"/>
  <c r="F24" i="5"/>
  <c r="F27" i="5"/>
  <c r="F28" i="5"/>
  <c r="F30" i="5"/>
  <c r="C12" i="7"/>
  <c r="D8" i="4"/>
  <c r="F8" i="4"/>
  <c r="F10" i="4"/>
  <c r="F12" i="4"/>
  <c r="D16" i="4"/>
  <c r="F16" i="4"/>
  <c r="F21" i="4"/>
  <c r="F22" i="4"/>
  <c r="F23" i="4"/>
  <c r="F24" i="4"/>
  <c r="F25" i="4"/>
  <c r="F30" i="4"/>
  <c r="F35" i="4"/>
  <c r="F39" i="4"/>
  <c r="F43" i="4"/>
  <c r="F47" i="4"/>
  <c r="F55" i="4"/>
  <c r="F62" i="4"/>
  <c r="C9" i="7"/>
  <c r="G87" i="8"/>
  <c r="G109" i="8"/>
  <c r="G111" i="8"/>
  <c r="G113" i="8"/>
  <c r="G134" i="8"/>
  <c r="G307" i="8"/>
  <c r="G309" i="8"/>
  <c r="G313" i="8"/>
  <c r="G315" i="8"/>
  <c r="G317" i="8"/>
  <c r="G330" i="8"/>
  <c r="G357" i="8"/>
  <c r="G359" i="8"/>
  <c r="G366" i="8"/>
  <c r="G372" i="8"/>
  <c r="G382" i="8"/>
  <c r="G388" i="8"/>
  <c r="G392" i="8"/>
  <c r="G396" i="8"/>
  <c r="G402" i="8"/>
  <c r="G408" i="8"/>
  <c r="G410" i="8"/>
  <c r="G417" i="8"/>
  <c r="G419" i="8"/>
  <c r="G440" i="8"/>
  <c r="G455" i="8"/>
  <c r="G457" i="8"/>
  <c r="G463" i="8"/>
  <c r="G470" i="8"/>
  <c r="G474" i="8"/>
  <c r="G478" i="8"/>
  <c r="G498" i="8"/>
  <c r="G504" i="8"/>
  <c r="G506" i="8"/>
  <c r="G510" i="8"/>
  <c r="G516" i="8"/>
  <c r="G520" i="8"/>
  <c r="G522" i="8"/>
  <c r="G526" i="8"/>
  <c r="G528" i="8"/>
  <c r="G530" i="8"/>
  <c r="G534" i="8"/>
  <c r="G536" i="8"/>
  <c r="G538" i="8"/>
  <c r="G540" i="8"/>
  <c r="G542" i="8"/>
  <c r="G544" i="8"/>
  <c r="G546" i="8"/>
  <c r="G548" i="8"/>
  <c r="F552" i="8"/>
  <c r="G552" i="8"/>
  <c r="G554" i="8"/>
  <c r="G556" i="8"/>
  <c r="G560" i="8"/>
  <c r="G562" i="8"/>
  <c r="G564" i="8"/>
  <c r="G566" i="8"/>
  <c r="G570" i="8"/>
  <c r="G587" i="8"/>
  <c r="G593" i="8"/>
  <c r="G598" i="8"/>
  <c r="G693" i="8"/>
  <c r="G696" i="8"/>
  <c r="G699" i="8"/>
  <c r="G702" i="8"/>
  <c r="G705" i="8"/>
  <c r="G708" i="8"/>
  <c r="G712" i="8"/>
  <c r="G717" i="8"/>
  <c r="G720" i="8"/>
  <c r="G724" i="8"/>
  <c r="G728" i="8"/>
  <c r="C6" i="7"/>
  <c r="B6" i="7"/>
  <c r="B15" i="7"/>
  <c r="B12" i="7"/>
  <c r="B9" i="7"/>
  <c r="C28" i="7"/>
  <c r="C30" i="7"/>
  <c r="C33" i="7"/>
  <c r="C35" i="7"/>
</calcChain>
</file>

<file path=xl/sharedStrings.xml><?xml version="1.0" encoding="utf-8"?>
<sst xmlns="http://schemas.openxmlformats.org/spreadsheetml/2006/main" count="2247" uniqueCount="715">
  <si>
    <t>%</t>
  </si>
  <si>
    <t>Prov Sum</t>
  </si>
  <si>
    <t>Provide the sum of R 5 000.00 for traffic service rerouting</t>
  </si>
  <si>
    <t>Handling fee and profit</t>
  </si>
  <si>
    <t>Prov sum</t>
  </si>
  <si>
    <t>Provide the sum of R 15 000.00 for land survey</t>
  </si>
  <si>
    <t>Item</t>
  </si>
  <si>
    <t xml:space="preserve">Allow for the sum of R 300 per member x 4 for PSC meetings </t>
  </si>
  <si>
    <t>BUDGETARY ALLOWANCES</t>
  </si>
  <si>
    <t>Insert preambles/specifications as may be required or in order to supplement any applicable preambles, specifications or bills of quantities descriptions. Take note that these Model Bills of Quantities utilise abbreviated descriptions. The Model Preamble</t>
  </si>
  <si>
    <t>No.</t>
  </si>
  <si>
    <t>400W Solar LED Street Lights installed at 5-7m pole height including 8m pole planted at 1-1,2m</t>
  </si>
  <si>
    <t>Light Fittings</t>
  </si>
  <si>
    <t>Smart meter</t>
  </si>
  <si>
    <t>Standing Kioks</t>
  </si>
  <si>
    <t>Connection fees</t>
  </si>
  <si>
    <t>New Meter</t>
  </si>
  <si>
    <t>m</t>
  </si>
  <si>
    <r>
      <t>6mm</t>
    </r>
    <r>
      <rPr>
        <vertAlign val="superscript"/>
        <sz val="10"/>
        <color theme="1"/>
        <rFont val="Arial"/>
        <family val="2"/>
      </rPr>
      <t>2</t>
    </r>
  </si>
  <si>
    <r>
      <t>10mm</t>
    </r>
    <r>
      <rPr>
        <vertAlign val="superscript"/>
        <sz val="10"/>
        <color theme="1"/>
        <rFont val="Arial"/>
        <family val="2"/>
      </rPr>
      <t>2</t>
    </r>
  </si>
  <si>
    <t>Bare Earth Conductor</t>
  </si>
  <si>
    <t xml:space="preserve"> 600X600 Main Hole</t>
  </si>
  <si>
    <t>m3</t>
  </si>
  <si>
    <t>600x400mm</t>
  </si>
  <si>
    <t xml:space="preserve">Trenching </t>
  </si>
  <si>
    <r>
      <t>10mm</t>
    </r>
    <r>
      <rPr>
        <vertAlign val="superscript"/>
        <sz val="10"/>
        <color theme="1"/>
        <rFont val="Arial"/>
        <family val="2"/>
      </rPr>
      <t>2</t>
    </r>
    <r>
      <rPr>
        <sz val="10"/>
        <color theme="1"/>
        <rFont val="Arial"/>
        <family val="2"/>
      </rPr>
      <t xml:space="preserve"> 2 core</t>
    </r>
  </si>
  <si>
    <r>
      <t>16mm</t>
    </r>
    <r>
      <rPr>
        <vertAlign val="superscript"/>
        <sz val="10"/>
        <color theme="1"/>
        <rFont val="Arial"/>
        <family val="2"/>
      </rPr>
      <t>2</t>
    </r>
    <r>
      <rPr>
        <sz val="10"/>
        <color theme="1"/>
        <rFont val="Arial"/>
        <family val="2"/>
      </rPr>
      <t xml:space="preserve"> 2 core</t>
    </r>
  </si>
  <si>
    <t>Cable Termination</t>
  </si>
  <si>
    <t>No</t>
  </si>
  <si>
    <t xml:space="preserve">b) For steel gate approximately 5m wide </t>
  </si>
  <si>
    <t xml:space="preserve">a) Sliding gate motor system comprising back-up battery, anti-theft cage, anti-shock wheels, track, vehicle loop detector (Allow a Prime Cost Amount of R7500/system delivered to site) fixed in position, complete:  </t>
  </si>
  <si>
    <t xml:space="preserve">GATE MOTORS  </t>
  </si>
  <si>
    <t>a) 5m x 2,4m  galvanized, then Marine Fusion Bond coated (acid modified) sliding gate</t>
  </si>
  <si>
    <t xml:space="preserve">Single leaf vehicular gate including lock, etc complete  </t>
  </si>
  <si>
    <t>a) 1,2m x 2,4m galvanized, then Marine Fusion Bond coated (acid modified) swing pedestane gate</t>
  </si>
  <si>
    <t>Rate</t>
  </si>
  <si>
    <t xml:space="preserve">Single leaf pedestrian gate including lock, etc complete  </t>
  </si>
  <si>
    <t>GATES, ETC</t>
  </si>
  <si>
    <t xml:space="preserve">d) Supply and Install anti-burrow measuring 300mm CV underdig x 3,05m bitumen dipped </t>
  </si>
  <si>
    <t>c) Supply and install  100mm x 1,65m length galvanized, then marine fusion bond coated (acid modified) shark tooth spikes</t>
  </si>
  <si>
    <t>b)  Galvanized, then Marine Fusion Bond coated (acid modified) square post</t>
  </si>
  <si>
    <t>a)  Galvanized, then Marine Fusion Bond coated (acid modified) Tampered post</t>
  </si>
  <si>
    <t>Cochrane Cleavu Fence or Equally Approved;</t>
  </si>
  <si>
    <t>item</t>
  </si>
  <si>
    <t>Repairing to the damged poles and fence as indicated on the drawings</t>
  </si>
  <si>
    <t xml:space="preserve">Making good to existing vehicle gate opening and install new sliding gate to fit in the existing opening </t>
  </si>
  <si>
    <t>Taking down the exting fence including removal of timber poles and store in a secure place and handing it over to the client after the completion of the project.</t>
  </si>
  <si>
    <t>Amount</t>
  </si>
  <si>
    <t>Quantity</t>
  </si>
  <si>
    <t>Description</t>
  </si>
  <si>
    <t>Handling fee for item  5,1,8</t>
  </si>
  <si>
    <t xml:space="preserve">"Chochrane ClearVu Invisible Wall Panels" or equally approved consisting of 3,305m panel width x 2,4m Height with3,5mm diameter coated wire </t>
  </si>
  <si>
    <t>Grade 25 Mpa concrete footing measuring 400x400x60mm on each post</t>
  </si>
  <si>
    <t>Allow for the Sum of R 6500.00 for the payment of CLO per month</t>
  </si>
  <si>
    <t>Clause 1.1 - Definitions</t>
  </si>
  <si>
    <t>Clause 1.2 - Interpretation</t>
  </si>
  <si>
    <t>Documents (B2)</t>
  </si>
  <si>
    <t>Clause 2.1 - Checking of documents</t>
  </si>
  <si>
    <t>Clause 2.2 - Provisional bills of quantities</t>
  </si>
  <si>
    <t>User Note</t>
  </si>
  <si>
    <t>Check 'wet trades' included in the bills of quantities and edit the following clause as may be necessary</t>
  </si>
  <si>
    <t>?  Multiple procurement</t>
  </si>
  <si>
    <t>These bills of quantities are in multiple procurement format ie the 'wet trades' - earthworks, concrete, formwork and reinforcement, precast concrete, masonry, waterproofing and sub-surface drainage - are provisionally (fully?) measured and the subsequent trades are  budgetary allowances  and/or  provisional sums  ?</t>
  </si>
  <si>
    <t>Clause 2.3 - Availability of  construction information</t>
  </si>
  <si>
    <t>?  Budgetary allowances and provisional sums</t>
  </si>
  <si>
    <t>The  budgetary allowances  ?and/or  provisional sums ? allocated for subsequent trades included in this  agreement  will be separately procured, based on multiple procurement of subcontractors during the  construction period  ?</t>
  </si>
  <si>
    <t>Clause 2.4 - Ordering of materials and goods</t>
  </si>
  <si>
    <t>Previous work and adjoining properties (B3)</t>
  </si>
  <si>
    <t>Clause 3.1 - Previous work - dimensional accuracy</t>
  </si>
  <si>
    <t>Clause 3.2 - Previous work -  defects</t>
  </si>
  <si>
    <t>Clause 3.3 - Inspection of adjoining properties</t>
  </si>
  <si>
    <t>The Site (B4)</t>
  </si>
  <si>
    <t>Clause 4.1 - Defined works area and project sign board</t>
  </si>
  <si>
    <t>Clause 4.2 - Site Inspecition etc</t>
  </si>
  <si>
    <t>Clause 4.3 - Enclosure of the works</t>
  </si>
  <si>
    <t>Clause 4.4 - Geotechnical investigation</t>
  </si>
  <si>
    <t>Clause 4.5 - Encroachments</t>
  </si>
  <si>
    <t>Clause 4.6 - Existing premises occupied</t>
  </si>
  <si>
    <t>Clause 4.7 - Services - known</t>
  </si>
  <si>
    <t>Clause 4.8 - Protection of trees and/or relevant natural features</t>
  </si>
  <si>
    <t>Management of Contract (B5)</t>
  </si>
  <si>
    <t>Clause 5.1 - Management of the works</t>
  </si>
  <si>
    <t>Clause 5.2 - Progress meetings</t>
  </si>
  <si>
    <t>Clause 5.3 - Technical meetings</t>
  </si>
  <si>
    <t>Samples, shop drawings and manufacturer's instructions (B6)</t>
  </si>
  <si>
    <t>Clause 6.1 - Samples of materials</t>
  </si>
  <si>
    <t>Clause 6.2 - Workmanship samples</t>
  </si>
  <si>
    <t>Clause 6.3 - Shop drawings</t>
  </si>
  <si>
    <t>Clause 6.4 - Compliance with manufacturer's instructions</t>
  </si>
  <si>
    <t>Deposits and fees (B7)</t>
  </si>
  <si>
    <t>Clause 7.1 - Deposits and fees</t>
  </si>
  <si>
    <t>Temporary services (B8)</t>
  </si>
  <si>
    <t>Clause 8.1 - Water</t>
  </si>
  <si>
    <t>Clause 8.2 - Electricity</t>
  </si>
  <si>
    <t>Clause 8.3 - Ablution and welfare facilities</t>
  </si>
  <si>
    <t>Clause 8.4 - Communication facilities</t>
  </si>
  <si>
    <t>Prime cost amounts (B9)</t>
  </si>
  <si>
    <t>Clause 9.1 - Responsibility for  prime cost amounts</t>
  </si>
  <si>
    <t>User note</t>
  </si>
  <si>
    <t>Where details of materials included in prime cost amounts are NOT readily available and it is therefore not possible for the contractor to price for waste, the relevant prime cost amount shall be inserted in the bills of quantities as a lump sum with the contractor being given the opportunity to separately price his overheads and profit and for taking delivery, etc as called for in this clause 9.1 of the preliminaries.  In such case the fixing only or installation only of the relevant materials shall be provisionally measured for the contractor to price and shall be re-measured upon completion</t>
  </si>
  <si>
    <t>Where details of materials for which prime cost amounts are to be allowed ARE readily available, the quantity surveyor may elect to insert the relevant prime cost amount in measured items, which measured items shall contain sufficient detail for the contractor to price for fixing and installation, waste, etc</t>
  </si>
  <si>
    <t>Attendance on subcontractors (B10)</t>
  </si>
  <si>
    <t>Clause 10.1 - General attendance</t>
  </si>
  <si>
    <t>General attendance is defined as being the duties of the contractor in terms of clause 12.2 of the JBCC n/s subcontract agreement</t>
  </si>
  <si>
    <t>Clause 10.2 - Special attendance</t>
  </si>
  <si>
    <t>Insert details after the provisional sums (nominated or selected subcontract amount) for any special attendance where specifically required for each subcontractor separately</t>
  </si>
  <si>
    <t>It is important to note that general attendance only requires the contractor to 'permit the subcontractor to use erected scaffolding, hoisting facilities, etc provided by the contractor, in common with others having the like right while it remains erected on the site' (refer to 12.2.13 of the JBCC n/s subcontract agreement).  Many subcontractors qualify their tenders to exclude scaffolding and/or hoisting facilities.  Especially scaffolding could be an expensive item and it may be necessary in order to avoid claims to require the contractor to provide for the extended use of scaffolding for specific subcontracts within a description of 'special attendance' in the applicable bill</t>
  </si>
  <si>
    <t>General (B11)</t>
  </si>
  <si>
    <t>Clause 11.1 - Protection of the works</t>
  </si>
  <si>
    <t>Clause 11.2 - Protection/isolation of existing/sectionally occupied works</t>
  </si>
  <si>
    <t>Clause 11.3 - Security of the works</t>
  </si>
  <si>
    <t>Clause 11.4 -  Notice  before covering work</t>
  </si>
  <si>
    <t>Clause 11.5 - Disturbance</t>
  </si>
  <si>
    <t>Clause 11.6 - Environmental disturbance</t>
  </si>
  <si>
    <t>Clause 11.7 -  Works cleaning and clearing</t>
  </si>
  <si>
    <t>Clause 11.8 - Vermin</t>
  </si>
  <si>
    <t>Clause 11.9 - Overhand work</t>
  </si>
  <si>
    <t>Clause 11.10 - Tenant installations by direct contractors</t>
  </si>
  <si>
    <t>Preliminaries Schedule (B12)</t>
  </si>
  <si>
    <t>Information for completion of schedule</t>
  </si>
  <si>
    <t>Information necessary for elections and completion of those clauses contained in the preliminaries schedule which are necessary for tender purposes is given hereunder.  Where no information is given it shall mean that no specific requirements are expected or that the clause is not relevant to this specific contract</t>
  </si>
  <si>
    <t>12.1 - Provisional bills of quantities  [2.2]</t>
  </si>
  <si>
    <t>The quantities are provisional ? Yes/No ?</t>
  </si>
  <si>
    <t>12.2 - Availability of  construction information  [2.3]</t>
  </si>
  <si>
    <t>Construction documentation  is complete? Yes/No ?</t>
  </si>
  <si>
    <t>12.3 - Previous work - dimensional accuracy [3.1]</t>
  </si>
  <si>
    <t>12.4 - Previous work -  defects  [3.2]</t>
  </si>
  <si>
    <t>12.5 - Inspection of adjoining properties [3.3]</t>
  </si>
  <si>
    <t>12.6 - Defined works area [4.1]</t>
  </si>
  <si>
    <t>Describe the restrictions to the site or areas that the contractor may not occupy.  Reference as [PBA 12.1.4]</t>
  </si>
  <si>
    <t>12.7 - Handover of site in stages [4.2]</t>
  </si>
  <si>
    <t>Describe in detail where handover of the site to the contractor is done in stages</t>
  </si>
  <si>
    <t>12.8 - Enclosure of the works [4.3]</t>
  </si>
  <si>
    <t>12.9 - Geotechnical investigation [4.4]</t>
  </si>
  <si>
    <t>Insert the following clause should a geotechnical investigation report be available and insert the following annexure</t>
  </si>
  <si>
    <t>?Refer to Annexure ? For the results of a geotechnical investigation repot ?</t>
  </si>
  <si>
    <t>12.10 Existing premises occupied [4.6]</t>
  </si>
  <si>
    <t>If the existing premises are occupied state it here and describe the detail and/or specific requirements. Reference as [PBA 12.1.2]</t>
  </si>
  <si>
    <t>12.11 - Services - known [4.7]</t>
  </si>
  <si>
    <t>Insert details should the contractor be responsible for the preservation of known services. Reference as [PBA 12.1.3]</t>
  </si>
  <si>
    <t>12.12 - Protection of trees and/or relevant natural features [4.8]</t>
  </si>
  <si>
    <t>Expand clause 4.8 of the Preliminaries should there be specific requirements for the preservation of trees or relevant natural features. Reference as [PBA 12.1.3]</t>
  </si>
  <si>
    <t>12.13 - Water [8.1]</t>
  </si>
  <si>
    <t>Option A (by contractor) ? Yes/No ?</t>
  </si>
  <si>
    <t>Option B (by employer - free of charge) ? Yes/No ?</t>
  </si>
  <si>
    <t>Option C (by employer - metered) ? Yes/No ?</t>
  </si>
  <si>
    <t>12.14 - Electricity [8.2]</t>
  </si>
  <si>
    <t>12.15 - Ablution and welfare facilities [8.3]</t>
  </si>
  <si>
    <t>Option B (by employer) ? Yes/No ?</t>
  </si>
  <si>
    <t>12.16 - Communication facilities [8.4]</t>
  </si>
  <si>
    <t>12.17 - Protection of the works [11.1]</t>
  </si>
  <si>
    <t>12.18 - Protection/isolation of existing/sectionally occupied works [11.2]</t>
  </si>
  <si>
    <t>Protection/isolation is required ? Yes/No ?</t>
  </si>
  <si>
    <t>12.19 - Disturbance [11.5]</t>
  </si>
  <si>
    <t>The following clause may be used should "disturbance" [11.5] need to be extended</t>
  </si>
  <si>
    <t>? All work is to be carried out in such a manner as to cause no unacceptable or unreasonable dust, noise, vibrations, nuisance, inconvenience, annoyance and the like to the public, others, other properties and traffic in so far as they exceed the permissible limitations set by government legislation or by the local authority. Any delays, stoppages and the like arising from or in order to comply with the above will not constitute grounds for an adjustment to the construction period or contract value whatsoever ?</t>
  </si>
  <si>
    <t>12.20 - Environmental disturbance [11.6]</t>
  </si>
  <si>
    <t>? Controlling all forms of pollution</t>
  </si>
  <si>
    <t>The contractor shall be responsible for and take all precautions in controlling by whatever means necessary all forms of pollution emanating from the site during the construction period due inter alia to noise, artificial light, wind-blown sand, dust, deposits of mud, etc</t>
  </si>
  <si>
    <t>The contractor is to ensure that all roads which border the site and is used by the contractor during the execution of the works are kept clean and free of any dirt or debris caused by the execution of the works ?</t>
  </si>
  <si>
    <t>Page</t>
  </si>
  <si>
    <t>Uom</t>
  </si>
  <si>
    <t>Total</t>
  </si>
  <si>
    <t>x</t>
  </si>
  <si>
    <t>Formatted Qty</t>
  </si>
  <si>
    <t>Abstract RecID</t>
  </si>
  <si>
    <t>Lcode</t>
  </si>
  <si>
    <t>Package</t>
  </si>
  <si>
    <t>Section</t>
  </si>
  <si>
    <t>Bill</t>
  </si>
  <si>
    <t>Trade</t>
  </si>
  <si>
    <t>Type</t>
  </si>
  <si>
    <t>ABUm</t>
  </si>
  <si>
    <t>PayRef</t>
  </si>
  <si>
    <t>H</t>
  </si>
  <si>
    <t>NOTE:  the column headings a - z must be present for the importer.</t>
  </si>
  <si>
    <t>1</t>
  </si>
  <si>
    <t>PRELIMINARIES</t>
  </si>
  <si>
    <t>0</t>
  </si>
  <si>
    <t>Disclaimer</t>
  </si>
  <si>
    <t>C</t>
  </si>
  <si>
    <t>20</t>
  </si>
  <si>
    <t>SECTION B: PRELIMINARIES</t>
  </si>
  <si>
    <t>Interpretation (B1)</t>
  </si>
  <si>
    <t>S</t>
  </si>
  <si>
    <t>33</t>
  </si>
  <si>
    <t>I</t>
  </si>
  <si>
    <t>34</t>
  </si>
  <si>
    <t>35</t>
  </si>
  <si>
    <t>36</t>
  </si>
  <si>
    <t>21</t>
  </si>
  <si>
    <t>37</t>
  </si>
  <si>
    <t>38</t>
  </si>
  <si>
    <t>39</t>
  </si>
  <si>
    <t>40</t>
  </si>
  <si>
    <t>41</t>
  </si>
  <si>
    <t>42</t>
  </si>
  <si>
    <t>43</t>
  </si>
  <si>
    <t>44</t>
  </si>
  <si>
    <t>45</t>
  </si>
  <si>
    <t>46</t>
  </si>
  <si>
    <t>47</t>
  </si>
  <si>
    <t>48</t>
  </si>
  <si>
    <t>49</t>
  </si>
  <si>
    <t>50</t>
  </si>
  <si>
    <t>51</t>
  </si>
  <si>
    <t>52</t>
  </si>
  <si>
    <t>53</t>
  </si>
  <si>
    <t>54</t>
  </si>
  <si>
    <t>55</t>
  </si>
  <si>
    <t>22</t>
  </si>
  <si>
    <t>56</t>
  </si>
  <si>
    <t>57</t>
  </si>
  <si>
    <t>58</t>
  </si>
  <si>
    <t>59</t>
  </si>
  <si>
    <t>60</t>
  </si>
  <si>
    <t>61</t>
  </si>
  <si>
    <t>62</t>
  </si>
  <si>
    <t>63</t>
  </si>
  <si>
    <t>64</t>
  </si>
  <si>
    <t>23</t>
  </si>
  <si>
    <t>65</t>
  </si>
  <si>
    <t>66</t>
  </si>
  <si>
    <t>67</t>
  </si>
  <si>
    <t>68</t>
  </si>
  <si>
    <t>69</t>
  </si>
  <si>
    <t>70</t>
  </si>
  <si>
    <t>71</t>
  </si>
  <si>
    <t>72</t>
  </si>
  <si>
    <t>73</t>
  </si>
  <si>
    <t>74</t>
  </si>
  <si>
    <t>75</t>
  </si>
  <si>
    <t>76</t>
  </si>
  <si>
    <t>Clause 11.11 - Construction Board</t>
  </si>
  <si>
    <t>SECTION NO.4</t>
  </si>
  <si>
    <t>Site Clearance</t>
  </si>
  <si>
    <t>EXCAVATIONS</t>
  </si>
  <si>
    <t xml:space="preserve">Cleavu or eqaully approved Single leaf pedestrian gate including lock, etc complete  </t>
  </si>
  <si>
    <t>a) 1,2m x 2,4m galvanized, then Marine Fusion Bond coated (acid modified) swing pedestane gate mechanically made</t>
  </si>
  <si>
    <t>carried to collection</t>
  </si>
  <si>
    <t>BILL NO.13 -  EXTERNAL WORKS (PROVISIONAL)</t>
  </si>
  <si>
    <t>COLLECTION</t>
  </si>
  <si>
    <t>Total BROUGHT FORWARD from 3</t>
  </si>
  <si>
    <t>carried to summary</t>
  </si>
  <si>
    <t>SECTION NO.2</t>
  </si>
  <si>
    <t>BILL NO.16 -  PROVISIONAL SUMS</t>
  </si>
  <si>
    <t>SUB TOTAL</t>
  </si>
  <si>
    <t>TOTAL BEFORE VAT</t>
  </si>
  <si>
    <t xml:space="preserve">ADD: </t>
  </si>
  <si>
    <t>VALUE ADDED TAX  (V.A.T at 15%)</t>
  </si>
  <si>
    <t>TOTAL TENDER SUM</t>
  </si>
  <si>
    <t xml:space="preserve">FINAL SUMMARY - </t>
  </si>
  <si>
    <t>BILL No. 2 : EXTERNAL WORKS - FENCE</t>
  </si>
  <si>
    <t>BILL No.3 : ELECTRICAL WORKS</t>
  </si>
  <si>
    <t>SECTION 2</t>
  </si>
  <si>
    <t>BILL No.4: PROVISIONAL SUMS</t>
  </si>
  <si>
    <t>DESCRIPTION</t>
  </si>
  <si>
    <t>AMOUNT</t>
  </si>
  <si>
    <t xml:space="preserve">Add 10% Project Contigency </t>
  </si>
  <si>
    <t>ITEM</t>
  </si>
  <si>
    <t>UOM</t>
  </si>
  <si>
    <t>QUANTITY</t>
  </si>
  <si>
    <t>RATE</t>
  </si>
  <si>
    <t>SECTION NO. 0 : Single Section</t>
  </si>
  <si>
    <t>These contain an X which is set forecolor = white</t>
  </si>
  <si>
    <t>BILL NO.1 : PRELIMINARIES</t>
  </si>
  <si>
    <t>While the ASAQS aims to ensure that its publications represent best practice, the ASAQS does not accept or assume any liability or responsibility for any events or consequences which derive from the use of the Preliminaries Master Bill.  Such Master Bill is not exhaustive and is therefore only intended to provide general guidance to those who wish to make use of it.  This publication is provided 'as is' without warranty of any kind, either expressed or implied including but without limitation to warranties of merchantability, fitness for a particular purpose and non-infringement</t>
  </si>
  <si>
    <t>User note:</t>
  </si>
  <si>
    <t>Delete the above Disclaimer when preparing this Bill No 1 for tender or contract purposes.  Hereinafter edit all text, etc but even more specifically text within ?...? to ensure that such text applies to the specific project or contract</t>
  </si>
  <si>
    <t>BUILDING AGREEMENT AND PRELIMINARIES</t>
  </si>
  <si>
    <t>The JBCC Principal Building Agreement (March 2014 Edition 6.1) prepared by the Joint Building Contracts Committee shall be the applicable building agreement, amended as hereinafter described</t>
  </si>
  <si>
    <t>The JBCC Principal Building Agreement contract data form an integral part of this agreement</t>
  </si>
  <si>
    <t>The Preliminaries Revision 1 (February 2016) published by the Association of South African Quantity Surveyors for use with the JBCC Principal Building Agreement shall be deemed to be incorporated in these bills of quantities, amended as hereinafter described</t>
  </si>
  <si>
    <t>The contractor is deemed to have referred to the abovementioned documents for the full intent and meaning of each clause</t>
  </si>
  <si>
    <t>The clauses in the abovementioned documents are hereinafter referred to by clause number and heading only.</t>
  </si>
  <si>
    <t>Where any item is not relevant to this agreement such item is marked N/A (signifying not applicable)</t>
  </si>
  <si>
    <t>USER NOTE</t>
  </si>
  <si>
    <t>A provision/clause in Edition 6.1 of the JBCC Principal Building Agreement may have unintended consequences.  The following is relevant:</t>
  </si>
  <si>
    <t>Within the contract data document there is space to insert changes made to the JBCC documentation.  Quantity surveyors have generally up to now merely inserted in this space "Refer to Bill No. 1".</t>
  </si>
  <si>
    <t>Below the abovementioned space the following note has been inserted:</t>
  </si>
  <si>
    <t>Note :  The amendments contained herein or in the single referenced Annexure constitute the only amendments to the standard JBCC Agreement that will apply.  No other amendments shall be of any force or effect'</t>
  </si>
  <si>
    <t>Should quantity surveyors wish to adhere to the system of inserting amendments, modifications, corrections or supplements to the JBCC documentation under the listed clause headings in Bill No. 1 (Preliminaries) then it is suggested that the following clause be inserted in the space provided in the contract data where changes made to the JBCC documentation are to be recorded:</t>
  </si>
  <si>
    <t>It is specifically agreed that the  note below calling for amendments to the standard JBCC Agreement to be listed in the space provided in the contract data or recorded in 'the single referenced Annexure' shall not apply .  Where standard clauses or alternatives are not entirely applicable to this agreement such amendments, modifications, corrections or supplements as will apply are given under each relevant clause heading in Bill No 1 (Preliminaries) and such amendments, modifications, corrections or supplements shall take precedence notwithstanding the note below and notwithstanding the provisions of clause 5.6 of the JBCC Principal Building Agreement'</t>
  </si>
  <si>
    <t>Not doing as suggested above when adhering to the system generally used by quantity surveyors up to now may result in any amendments within Bill No. 1 (Preliminaries) being considered null and void, which could then lead to major claims</t>
  </si>
  <si>
    <t>2</t>
  </si>
  <si>
    <t>The following paragraph should in addition be inserted</t>
  </si>
  <si>
    <t>? Where standard clauses or alternatives are not entirely applicable to this  agreement  such amendments, modifications, corrections or supplements as will apply are given under each relevant clause heading and such amendments, modifications, corrections or supplements shall take precedence notwithstanding anything to the contrary contained in the abovementioned documents ?</t>
  </si>
  <si>
    <t>PREAMBLES FOR TRADES</t>
  </si>
  <si>
    <t>The Model Preambles for Trades 2008 published by the Association of South African Quantity Surveyors is designed to support and extend the abbreviated descriptions utilised in these bills of quantities by inter alia referring to SANS construction standards.  Where such model preambles are not applicablenone  (eg where BS or Euro construction standards are applicable or the design consultants provide other preambles/specifications for insertion), users are to ensure that the abbreviated descriptions when read in conjunction with the Standard System of Measuring Building Work (seventh edition) for works within South Africa or the Standard Method of Measuring Building Work for Africa 2015 (first edition) for works elsewhere in Africa, represent the full description by extending the abbreviated bills of quantities descriptions and/or by inserting appropriate preambles or specifications</t>
  </si>
  <si>
    <t>Note that the text of the Standard System of Measuring Building Work (seventh edition) and that of the Standard Method of Measuring Building Work for Africa 2015 (first edition) is the same</t>
  </si>
  <si>
    <t>3</t>
  </si>
  <si>
    <t>The Model Preambles for Trades 2008 as published by the Association of South African Quantity Surveyors shall be deemed to be incorporated in these  bills of quantities  and no claims arising from brevity of description of items fully described in the said Model Preambles will be entertained</t>
  </si>
  <si>
    <t>Supplementary preambles and/or specifications are incorporated in these  bills of quantities  to satisfy the requirements of this project. Such supplementary preambles and/or specifications shall take precedence over the provisions of the Model Preambles</t>
  </si>
  <si>
    <t>The  contractor's  prices for all items throughout these  bills of quantities  shall take account of and include for all of the obligations, requirements and specifications given in the Model Preambles and in any supplementary preambles and/or specifications</t>
  </si>
  <si>
    <t>STRUCTURE OF THIS PRELIMINARIES BILL</t>
  </si>
  <si>
    <t>Section A :  A recital of the headings of the individual clauses of the aforementioned  JBCC Principal Building Agreement</t>
  </si>
  <si>
    <t>Section B : A recital of the headings of the individual clauses of the aforementioned Preliminaries document</t>
  </si>
  <si>
    <t>Section C : Any special clauses to meet the particular circumstances of the project</t>
  </si>
  <si>
    <t>PRICING OF PRELIMINARIES</t>
  </si>
  <si>
    <t>Should the  contractor  select Option A in the  contract data  for the adjustment of  preliminaries , the amounts entered against the relevant items in these  preliminaries  are to be divided into one or more of the three categories provided namely fixed (F), value related (V) and time related (T)</t>
  </si>
  <si>
    <t>SECTION A: PRINCIPAL BUILDING AGREEMENT</t>
  </si>
  <si>
    <t>Interpretation (A1 - A7)</t>
  </si>
  <si>
    <t>Clause 1.0 - Definitions and interpretation</t>
  </si>
  <si>
    <t>Definition of agreement</t>
  </si>
  <si>
    <t>The definition of  agreement  is replaced with the following definition :</t>
  </si>
  <si>
    <t>AGREEMENT  : The JBCC Principal Building Agreement, the completed JBCC PBA  contract data, the  contract drawings, the priced documents and any other documents reduced to writing and signed by the parties'</t>
  </si>
  <si>
    <t>Pricing of bills of quantities</t>
  </si>
  <si>
    <t>The  contractor  is to allow opposite each item for all costs in connection therewith. All prices to include, unless otherwise stated, for all materials, fabrication, conveyance and delivery, unloading, storing, unpacking, hoisting, labour, setting, fitting and fixing in position, cutting and waste (except where to be measured in accordance with the standard system of measurement), patterns, models and templates, plant, temporary works, returning of packaging, duties, taxes (other than Value Added Tax), imposts, establishment charges, overheads, profit and all other obligations arising out of this agreement . Value Added Tax (VAT) is to be separately stated on the summary page of these bills of quantities</t>
  </si>
  <si>
    <t>Items left unpriced will be deemed to be covered in prices against other items throughout these bills of quantities and no claim for any extras arising out of the  contractor's  omission to price any item will be entertained</t>
  </si>
  <si>
    <t>Prices for all construction equipment, temporary works, services and other items shall include for the supply, maintenance, operating cost and subsequent removal and making good as necessary</t>
  </si>
  <si>
    <t>Abbreviated descriptions</t>
  </si>
  <si>
    <t>The items in these bills of quantities utilise abbreviated descriptions.  It is the intention that the abbreviated descriptions be fully described when read with the applicable measuring system and the relevant preambles and/or specifications. However, should the full intent and meaning of any description not be clear, the contractor  shall, before submission of his tender, call for a written directive from the principal agent , failing which it shall be assumed that the contractor has allowed in his pricing for materials and workmanship in terms of international best practice</t>
  </si>
  <si>
    <t>Legal status of contractor</t>
  </si>
  <si>
    <t>If the contractor constitutes a joint venture, consortium or other unincorporated grouping of two or more persons then:</t>
  </si>
  <si>
    <t>1. These persons are deemed to be jointly and severally  liable to the employer for the performance of this agreement</t>
  </si>
  <si>
    <t>2. These persons shall notify the employer of their leader  who has authority to bind the contractor and each of  these persons</t>
  </si>
  <si>
    <t>3. The contractor shall not alter its composition or legal  status without the prior written consent of the employer</t>
  </si>
  <si>
    <t>Errata by JBCC</t>
  </si>
  <si>
    <t>Omit from definition of construction period the words : 'excluding annual holiday periods' Omit from definition of preliminaries the word : 'priced'</t>
  </si>
  <si>
    <t>4</t>
  </si>
  <si>
    <t>Clause 2.0 - Law, regulations and notices</t>
  </si>
  <si>
    <t>Insert the following where a health and safety specification is NOT yet available</t>
  </si>
  <si>
    <t>?Health and safety</t>
  </si>
  <si>
    <t>Without limiting the generality of the provisions of clause 2.0, the contractor's attention is drawn to the provisions of Construction Regulations issued in terms of the Occupational Health and Safety Act, 1993. It is specifically stated that the  employer  shall prepare a documented health and safety specification for the works and that the  employer shall ensure that the contractor has made provision for the cost of health and safety measures during the execution of the works. The contractor shall price opposite this item for compliance with the act and the regulations and the reasonable provisions of the aforementioned health and safety specification [2.1] ?</t>
  </si>
  <si>
    <t>Insert the following where a health and safety specification IS available</t>
  </si>
  <si>
    <t>Without limiting the generality of the provisions of clause 2.0, the contractor's attention is drawn to the provisions of Construction Regulations issued in terms of the Occupational Health and Safety Act, 1993. It is specifically stated that the  employer  shall prepare a documented health and safety specification for the  works  (refer to Annexure ? for a copy of the relevant specification) and that the  employer  shall ensure that the  contractor  has made provision for the cost of health and safety measures during the execution of the works . The contractor shall price opposite this item for compliance with the act and the regulations and the provisions of the aforementioned health and safety specification [2.1] ?</t>
  </si>
  <si>
    <t>The contractor shall:</t>
  </si>
  <si>
    <t>1. Comply with the health and safety specification for the  works</t>
  </si>
  <si>
    <t>2. Prepare and agree with the health and safety consultant the health and safety plan for the  works</t>
  </si>
  <si>
    <t>3. Co-operate with the health and safety consultant in all respects</t>
  </si>
  <si>
    <t>4. Manage the compliance of all subcontractors with the regulations and with the health and safety plan and specification</t>
  </si>
  <si>
    <t>5. Conform to the conditions contained in the employer's safety specification</t>
  </si>
  <si>
    <t>Insert ONE of the following for residential developments only</t>
  </si>
  <si>
    <t>?  NHBRC levies</t>
  </si>
  <si>
    <t>The  employer  shall allow for and pay any levies required by the National Home Builders Registration Council (NHBRC).  The contractor warrants that he is registered and will maintain registration with the NHBRC for the duration of this  agreement  [2.1] ?</t>
  </si>
  <si>
    <t>6</t>
  </si>
  <si>
    <t>Clause 3.0 - Offer and acceptance</t>
  </si>
  <si>
    <t>Clause 4.0 - Assignment and cession</t>
  </si>
  <si>
    <t>5</t>
  </si>
  <si>
    <t>Clause 5.0 -  Contract documents</t>
  </si>
  <si>
    <t>Value Added Tax</t>
  </si>
  <si>
    <t>Provision is made in the summary page of these bills of quantities for the inclusion of Value Added Tax (VAT)</t>
  </si>
  <si>
    <t>The contract drawings are to be listed in the contract data.  If insufficient space is available for such listing or for any other reason then reference should be made in the contract data as to where the contract drawings are listed.  One of the following clauses may be used</t>
  </si>
  <si>
    <t>Insert the following where only a few contract drawings are applicable</t>
  </si>
  <si>
    <t>?Contract drawings</t>
  </si>
  <si>
    <t>The contract drawings are as listed on the contents page of the bills of quantities [5.1] ?</t>
  </si>
  <si>
    <t>Insert the following where numerous contract drawings are applicable</t>
  </si>
  <si>
    <t>Refer to Annexure ? for a list of the contract drawings [5.1] ?</t>
  </si>
  <si>
    <t>Priced document as specification</t>
  </si>
  <si>
    <t>Clause 5.3 is deemed to be deleted</t>
  </si>
  <si>
    <t>The principal agent shall decide which portion of the  priced document  may be used as a specification of  materials and goods or methods, if any</t>
  </si>
  <si>
    <t>Insert the following where applicable</t>
  </si>
  <si>
    <t>?Electronic issue of drawings</t>
  </si>
  <si>
    <t>All drawings for this project will be issued electronically and the contractor shall be deemed to have received such drawings on the date that such drawings have been dispatched electronically [5.5]</t>
  </si>
  <si>
    <t>Precedence</t>
  </si>
  <si>
    <t>Clause 5.6 is deemed to be deleted.  The provisions of the Bill No. 1 (Preliminaries) shall take precedence over any other documents which constitute this agreement [5.6]</t>
  </si>
  <si>
    <t>Clause 6.0 -  Employer's agents</t>
  </si>
  <si>
    <t>?  Delegated authority</t>
  </si>
  <si>
    <t>The authority of the principal agent to issue contract instructions and perform duties for specific aspects of the works is delegated to  agents  as follows [7.2]: ?</t>
  </si>
  <si>
    <t>Add delegated authority as may be required for other relevant consultants not listed hereinafter</t>
  </si>
  <si>
    <t>? 1. Architect</t>
  </si>
  <si>
    <t>Insert the following but remove where the consultant is not relevant to this agreement. Edit both the duties and the contract instructions of the consultant in keeping with the wishes of the  principal agent</t>
  </si>
  <si>
    <t>Note that the contract instructions hereinafter are those listed in clause 17.0 of the JBCC PBA</t>
  </si>
  <si>
    <t>1.1 Duties :  The architect is responsible for the architectural design, functional design and quality inspection of the  works</t>
  </si>
  <si>
    <t>1.2  Contract instructions  [17.0] :</t>
  </si>
  <si>
    <t>1.2.1 Rectification of discrepancies, errors in descriptions or  omissions in  contract documents  other than this  agreement</t>
  </si>
  <si>
    <t>1.2.2 Alteration to design, standards or quantity of the  works  provided that such  contract instructions  shall not  substantially change the scope of the  works</t>
  </si>
  <si>
    <t>1.2.3 The  site  [13.2.4]</t>
  </si>
  <si>
    <t>1.2.4 Compliance with the  law , regulations and bylaws [2.1]</t>
  </si>
  <si>
    <t>1.2.5 Provision and testing of samples of  materials and  goods , of finishes and assemblies of elements of the  works</t>
  </si>
  <si>
    <t>1.2.6 Opening up of work for inspection, removal or  re-execution</t>
  </si>
  <si>
    <t>1.2.7 Removal or re-execution of work</t>
  </si>
  <si>
    <t>1.2.8 Removal or substitution of any materials and goods</t>
  </si>
  <si>
    <t>1.2.9 Protection of the  works</t>
  </si>
  <si>
    <t>1.2.10 Making good physical loss and repairing damage to the  works  [8.0]</t>
  </si>
  <si>
    <t>1.2.11 Rectification of  defects  [21.2]</t>
  </si>
  <si>
    <t>1.2.12 A  list for practical completion  specifying outstanding or defective work to be rectified to achieve practical completion and a list for completion and a list for final completion specifying outstanding or defective work to be rectified to achieve final completion</t>
  </si>
  <si>
    <t>1.2.13 Expenditure of  budgetary allowances ,  prime cost  amounts  and  provisional sums</t>
  </si>
  <si>
    <t>1.2.14 Appointment of a  subcontractor  [14.0; 15.0]</t>
  </si>
  <si>
    <t>1.2.15 Termination of a nominated  n/s subcontract  agreement  [27.2.8]</t>
  </si>
  <si>
    <t>1.2.16 Work by (a)  direct contractor (s) [17.0]</t>
  </si>
  <si>
    <t>1.2.17 Access by other or previous contractors to remedy  defective work</t>
  </si>
  <si>
    <t>1.2.18 Removal from the  site  of any person employed on the  works</t>
  </si>
  <si>
    <t>1.2.19 Removal from the  site  of any person not engaged on  or connected with the  works</t>
  </si>
  <si>
    <t>1.2.20 On termination, protection of the  works , removal of  construction equipment  and surplus  materials and  goods  [29.0]</t>
  </si>
  <si>
    <t>? 2. Quantity surveyor</t>
  </si>
  <si>
    <t>Insert the following but remove where the consultant is not relevant to this agreement. Edit both the duties and the contract instructions of the consultant in keeping with the wishes of the principal agent</t>
  </si>
  <si>
    <t>2.1 Duties :  The quantity surveyor is responsible for all measurements, valuations, financial assessments and all other quantity surveying and cost control functions of the  works</t>
  </si>
  <si>
    <t>2.2  Contract instructions  [17.0] :</t>
  </si>
  <si>
    <t>2.2.1 Rectification of discrepancies, errors in descriptions or  omissions in  contract documents  other than this  agreement</t>
  </si>
  <si>
    <t>2.2.2 Alteration to design, standards or quantity of the  works  provided that such  contract instructions  shall not  substantially change the scope of the  works</t>
  </si>
  <si>
    <t>2.2.3 The  site  [13.2.4]</t>
  </si>
  <si>
    <t>2.2.4 Compliance with the  law , regulations and bylaws [2.1]</t>
  </si>
  <si>
    <t>2.2.5 Provision and testing of samples of  materials and  goods , of finishes and assemblies of elements of the  works</t>
  </si>
  <si>
    <t>2.2.6 Opening up of work for inspection, removal or  re-execution</t>
  </si>
  <si>
    <t>2.2.7 Removal or re-execution of work</t>
  </si>
  <si>
    <t>2.2.8 Removal or substitution of any materials and goods</t>
  </si>
  <si>
    <t>2.2.9 Protection of the  works</t>
  </si>
  <si>
    <t>2.2.10 Making good physical loss and repairing damage to the  works  [8.0]</t>
  </si>
  <si>
    <t>2.2.11 Rectification of  defects  [21.2]</t>
  </si>
  <si>
    <t>2.2.12 A list for practical completion specifying outstanding  or defective work to be rectified to achieve practical  completion  and a list for completion and a list for  final completion specifying outstanding or defective work to be rectified to achieve final completion</t>
  </si>
  <si>
    <t>2.2.13 Expenditure of  budgetary allowances ,  prime cost  amounts  and  provisional sums</t>
  </si>
  <si>
    <t>2.2.14 Appointment of a  subcontractor  [14.0; 15.0]</t>
  </si>
  <si>
    <t>2.2.15 Termination of a nominated  n/s subcontract  agreement  [27.2.8]</t>
  </si>
  <si>
    <t>2.2.16 Work by (a)  direct contractor (s) [17.0]</t>
  </si>
  <si>
    <t>2.2.17 Access by other or previous contractors to remedy  defective work</t>
  </si>
  <si>
    <t>2.2.18 Removal from the  site  of any person employed on the  works</t>
  </si>
  <si>
    <t>2.2.19 Removal from the  site  of any person not engaged on  or connected with the  works</t>
  </si>
  <si>
    <t>2.2.20 On termination, protection of the  works , removal of  construction equipment  and surplus  materials and  goods  [29.0]</t>
  </si>
  <si>
    <t>?3.  Civil and structural engineer</t>
  </si>
  <si>
    <t>3.1 Duties :  The civil and structural engineer is responsible for all measurements, valuations, financial assessments and all other quantity surveying and cost control functions of the  works</t>
  </si>
  <si>
    <t>3.2  Contract instructions  [17.0] :</t>
  </si>
  <si>
    <t>3.2.1 Rectification of discrepancies, errors in descriptions or  omissions in  contract documents  other than this  agreement</t>
  </si>
  <si>
    <t>3.2.2 Alteration to design, standards or quantity of the  works  provided that such  contract instructions  shall not  substantially change the scope of the  works</t>
  </si>
  <si>
    <t>3.2.3 The  site  [13.2.4]</t>
  </si>
  <si>
    <t>3.2.4 Compliance with the  law , regulations and bylaws [2.1]</t>
  </si>
  <si>
    <t>3.2.5 Provision and testing of samples of  materials and  goods , of finishes and assemblies of elements of the  works</t>
  </si>
  <si>
    <t>3.2.6 Opening up of work for inspection, removal or  re-execution</t>
  </si>
  <si>
    <t>3.2.7 Removal or re-execution of work</t>
  </si>
  <si>
    <t>3.2.8 Removal or substitution of any  materials and goods</t>
  </si>
  <si>
    <t>3.2.9 Protection of the  works</t>
  </si>
  <si>
    <t>3.2.10 Making good physical loss and repairing damage to the  works  [8.0]</t>
  </si>
  <si>
    <t>3.2.11 Rectification of  defects  [21.2]</t>
  </si>
  <si>
    <t>3.2.12 A  list for practical completion  specifying outstanding  or defective work to be rectified to achieve  practical  completion  and a  list for completion  and a  list for  final completion  specifying outstanding or defective  work to be rectified to achieve  final completion</t>
  </si>
  <si>
    <t>3.2.13 Expenditure of  budgetary allowances ,  prime cost  amounts  and  provisional sums</t>
  </si>
  <si>
    <t>3.2.14 Appointment of a  subcontractor  [14.0; 15.0]</t>
  </si>
  <si>
    <t>3.2.15 Termination of a nominated  n/s subcontract  agreement  [27.2.8]</t>
  </si>
  <si>
    <t>3.2.16 Work by (a)  direct contractor (s) [17.0]</t>
  </si>
  <si>
    <t>3.2.17 Access by other or previous contractors to remedy  defective work</t>
  </si>
  <si>
    <t>3.2.18 Removal from the  site  of any person employed on the  works</t>
  </si>
  <si>
    <t>3.2.19 Removal from the  site  of any person not engaged on  or connected with the  works</t>
  </si>
  <si>
    <t>3.2.20 On termination, protection of the  works , removal of  construction equipment  and surplus  materials and  goods  [29.0]</t>
  </si>
  <si>
    <t>?4.  Mechanical engineer</t>
  </si>
  <si>
    <t>4.1 Duties :  The mechanical engineer is responsible for all measurements, valuations, financial assessments and all other quantity surveying and cost control functions of the  works</t>
  </si>
  <si>
    <t>4.2  Contract instructions  [17.0] :</t>
  </si>
  <si>
    <t>4.2.1 Rectification of discrepancies, errors in descriptions or  omissions in  contract documents  other than this  agreement</t>
  </si>
  <si>
    <t>4.2.2 Alteration to design, standards or quantity of the  works  provided that such  contract instructions  shall not  substantially change the scope of the  works</t>
  </si>
  <si>
    <t>4.2.3 The  site  [13.2.4]</t>
  </si>
  <si>
    <t>4.2.4 Compliance with the  law , regulations and bylaws [2.1]</t>
  </si>
  <si>
    <t>4.2.5 Provision and testing of samples of  materials and  goods , of finishes and assemblies of elements of the  works</t>
  </si>
  <si>
    <t>4.2.6 Opening up of work for inspection, removal or  re-execution</t>
  </si>
  <si>
    <t>4.2.7 Removal or re-execution of work</t>
  </si>
  <si>
    <t>4.2.8 Removal or substitution of any  materials and goods</t>
  </si>
  <si>
    <t>4.2.9 Protection of the  works</t>
  </si>
  <si>
    <t>4.2.10 Making good physical loss and repairing damage to the  works  [8.0]</t>
  </si>
  <si>
    <t>4.2.11 Rectification of  defects  [21.2]</t>
  </si>
  <si>
    <t>4.2.12 A  list for practical completion  specifying outstanding  or defective work to be rectified to achieve  practical  completion  and a  list for completion  and a  list for  final completion  specifying outstanding or defective  work to be rectified to achieve  final completion</t>
  </si>
  <si>
    <t>4.2.13 Expenditure of  budgetary allowances ,  prime cost  amounts  and  provisional sums</t>
  </si>
  <si>
    <t>4.2.14 Appointment of a  subcontractor  [14.0; 15.0]</t>
  </si>
  <si>
    <t>4.2.15 Termination of a nominated  n/s subcontract  agreement  [27.2.8]</t>
  </si>
  <si>
    <t>4.2.16 Work by (a)  direct contractor (s) [17.0]</t>
  </si>
  <si>
    <t>4.2.17 Access by other or previous contractors to remedy  defective work</t>
  </si>
  <si>
    <t>4.2.18 Removal from the  site  of any person employed on the  works</t>
  </si>
  <si>
    <t>4.2.19 Removal from the  site  of any person not engaged on  or connected with the  works</t>
  </si>
  <si>
    <t>4.2.20 On termination, protection of the  works , removal of  construction equipment  and surplus  materials and  goods  [29.0]</t>
  </si>
  <si>
    <t>?5.  Electrical engineer</t>
  </si>
  <si>
    <t>5.1 Duties :  The electrical engineer is responsible for all measurements, valuations, financial assessments and all other quantity surveying and cost control functions of the  works</t>
  </si>
  <si>
    <t>5.2  Contract instructions  [17.0] :</t>
  </si>
  <si>
    <t>5.2.1 Rectification of discrepancies, errors in descriptions or  omissions in  contract documents  other than this  agreement</t>
  </si>
  <si>
    <t>5.2.2 Alteration to design, standards or quantity of the  works  provided that such  contract instructions  shall not  substantially change the scope of the  works</t>
  </si>
  <si>
    <t>5.2.3 The  site  [13.2.4]</t>
  </si>
  <si>
    <t>5.2.4 Compliance with the  law , regulations and bylaws [2.1]</t>
  </si>
  <si>
    <t>5.2.5 Provision and testing of samples of  materials and  goods , of finishes and assemblies of elements of the  works</t>
  </si>
  <si>
    <t>5.2.6 Opening up of work for inspection, removal or  re-execution</t>
  </si>
  <si>
    <t>5.2.7 Removal or re-execution of work</t>
  </si>
  <si>
    <t>5.2.8 Removal or substitution of any  materials and goods</t>
  </si>
  <si>
    <t>5.2.9 Protection of the  works</t>
  </si>
  <si>
    <t>5.2.10 Making good physical loss and repairing damage to the  works  [8.0]</t>
  </si>
  <si>
    <t>5.2.11 Rectification of  defects  [21.2]</t>
  </si>
  <si>
    <t>5.2.12 A  list for practical completion  specifying outstanding  or defective work to be rectified to achieve  practical  completion  and a  list for completion  and a  list for  final completion  specifying outstanding or defective  work to be rectified to achieve  final completion</t>
  </si>
  <si>
    <t>5.2.13 Expenditure of  budgetary allowances ,  prime cost  amounts  and  provisional sums</t>
  </si>
  <si>
    <t>5.2.14 Appointment of a  subcontractor  [14.0; 15.0]</t>
  </si>
  <si>
    <t>5.2.15 Termination of a nominated  n/s subcontract  agreement  [27.2.8]</t>
  </si>
  <si>
    <t>5.2.16 Work by (a)  direct contractor (s) [17.0]</t>
  </si>
  <si>
    <t>5.2.17 Access by other or previous contractors to remedy  defective work</t>
  </si>
  <si>
    <t>5.2.18 Removal from the  site  of any person employed on the  works</t>
  </si>
  <si>
    <t>5.2.19 Removal from the  site  of any person not engaged on  or connected with the  works</t>
  </si>
  <si>
    <t>5.2.20 On termination, protection of the  works , removal of  construction equipment  and surplus  materials and  goods  [29.0]</t>
  </si>
  <si>
    <t>?7.  Wet Services engineer</t>
  </si>
  <si>
    <t>7.1 Duties :  The electrical engineer is responsible for all measurements, valuations, financial assessments and all other quantity surveying and cost control functions of the  works</t>
  </si>
  <si>
    <t>7.2  Contract instructions  [17.0] :</t>
  </si>
  <si>
    <t>7.2.1 Rectification of discrepancies, errors in descriptions or  omissions in  contract documents  other than this  agreement</t>
  </si>
  <si>
    <t>7.2.2 Alteration to design, standards or quantity of the  works  provided that such  contract instructions  shall not  substantially change the scope of the  works</t>
  </si>
  <si>
    <t>7.2.3 The  site  [13.2.4]</t>
  </si>
  <si>
    <t>7.2.4 Compliance with the  law , regulations and bylaws [2.1]</t>
  </si>
  <si>
    <t>7.2.5 Provision and testing of samples of  materials and  goods , of finishes and assemblies of elements of the  works</t>
  </si>
  <si>
    <t>7.2.6 Opening up of work for inspection, removal or  re-execution</t>
  </si>
  <si>
    <t>7.2.7 Removal or re-execution of work</t>
  </si>
  <si>
    <t>7.2.8 Removal or substitution of any  materials and goods</t>
  </si>
  <si>
    <t>7.2.9 Protection of the  works</t>
  </si>
  <si>
    <t>7.2.10 Making good physical loss and repairing damage to the  works  [8.0]</t>
  </si>
  <si>
    <t>7.2.11 Rectification of  defects  [21.2]</t>
  </si>
  <si>
    <t>7.2.12 A  list for practical completion  specifying outstanding  or defective work to be rectified to achieve  practical  completion  and a  list for completion  and a  list for  final completion  specifying outstanding or defective work to be rectified to achieve  final completion</t>
  </si>
  <si>
    <t>7.2.13 Expenditure of  budgetary allowances ,  prime cost  amounts  and  provisional sums</t>
  </si>
  <si>
    <t>7.2.14 Appointment of a  subcontractor  [14.0; 15.0]</t>
  </si>
  <si>
    <t>7.2.15 Termination of a nominated  n/s subcontract  agreement  [27.2.8]</t>
  </si>
  <si>
    <t>7.2.16 Work by (a)  direct contractor (s) [17.0]</t>
  </si>
  <si>
    <t>7.2.17 Access by other or previous contractors to remedy  defective work</t>
  </si>
  <si>
    <t>7.2.18 Removal from the  site  of any person employed on the  works</t>
  </si>
  <si>
    <t>7.2.19 Removal from the  site  of any person not engaged on  or connected with the works</t>
  </si>
  <si>
    <t>7.2.20 On termination, protection of the  works, removal of  construction equipment  and surplus  materials and  goods  [29.0]</t>
  </si>
  <si>
    <t>?8.  Health and safety consultant</t>
  </si>
  <si>
    <t>Insert the following but remove where the consultant is not relevant to this agreement.  Edit both the duties and the contract instructions of the consultant in keeping with the wishes of the  principal agent</t>
  </si>
  <si>
    <t>8.1 Duties :  The health and safety consultant is responsible for all aspects of health and safety of the works.</t>
  </si>
  <si>
    <t>Without derogating from the generality thereof, the health and safety consultant will perform the following specific functions</t>
  </si>
  <si>
    <t>8.1.1 Act as the  employer's   agent  in terms of Construction  Regulations issued in terms of the Occupational Health  and Safety Act,1993</t>
  </si>
  <si>
    <t>8.1.2 Prepare and update the health and safety specification  for the  works</t>
  </si>
  <si>
    <t>8.1.3 Agree with the  contractor  the health and safety plan  for the  works</t>
  </si>
  <si>
    <t>8.1.4 Carry out regular audits to ensure adherence to the  safety plan and compliance with the Act and  Regulations</t>
  </si>
  <si>
    <t>8.1.5 Stop the execution of the works  where the agreed  specification or plan is not adhered to</t>
  </si>
  <si>
    <t>13</t>
  </si>
  <si>
    <t>7</t>
  </si>
  <si>
    <t>Clause 7.0 - Design responsibility</t>
  </si>
  <si>
    <t>Insurance and security (A8 - A11)</t>
  </si>
  <si>
    <t>8</t>
  </si>
  <si>
    <t>Clause 8.0 -  Works risk</t>
  </si>
  <si>
    <t>9</t>
  </si>
  <si>
    <t>Clause 9.0 - Indemnities</t>
  </si>
  <si>
    <t>10</t>
  </si>
  <si>
    <t>Clause 10.0 - Insurances</t>
  </si>
  <si>
    <t>11</t>
  </si>
  <si>
    <t>Clause 11.0 - Security</t>
  </si>
  <si>
    <t>If it is deemed advisable, the EXTENT of any security for payment may be stated as follows:</t>
  </si>
  <si>
    <t>?Security for payment</t>
  </si>
  <si>
    <t>The employer shall provide to the contractor security for payment in the amount of ? ............................................... ................... Rand (R ............................) ? [11.4.1, 11.10] ?</t>
  </si>
  <si>
    <t>Where it is expected of the contractor to waive his lien in terms of clause 11.10, the waiver of lien may be extended to subcontracts as follows:</t>
  </si>
  <si>
    <t>? Extension of waiver of lien</t>
  </si>
  <si>
    <t>The contractor shall ensure that a waiver of lien is included in all subcontracts and that the works executed on the site are kept free of all liens and other encumbrances at all times [11.10] ?</t>
  </si>
  <si>
    <t>Clause 11.5</t>
  </si>
  <si>
    <t>Replace "ten (10)" with "five (5)"</t>
  </si>
  <si>
    <t>14</t>
  </si>
  <si>
    <t>Execution (A12 - A17)</t>
  </si>
  <si>
    <t>12</t>
  </si>
  <si>
    <t>Clause 12.0 - Duties of the parties</t>
  </si>
  <si>
    <t>Provisions of clauses 12.1.2 to 12.1.6 and 12.2.18</t>
  </si>
  <si>
    <t>Refer to the contract data, the Preliminaries document and "Section B : Preliminaries" of this Bill No. 1 with reference to the provisions of clauses 12.1.2 to 12.1.6 and 12.2.18 of the JBCC Principal Building Agreement</t>
  </si>
  <si>
    <t>? Office accommodation</t>
  </si>
  <si>
    <t>The contractor shall provide, maintain and remove on practical completion air conditioned office accommodation with suitable tables and chairs for meetings to be held on the site. Such offices shall be kept clean and fit for use at all times [12.2.18] ?</t>
  </si>
  <si>
    <t>? Notice board</t>
  </si>
  <si>
    <t>The contractor shall erect in a position approved by the principal agent, maintain and remove on practical completion a notice board recommended by the South African Institute of Architects and as approved by the principal agent listing the names and logos of the employer, the contractor, and the professional consultants. No subcontractor or supplier notice boards may be erected unless permission is granted by the principal agent for such notice boards to be erected [12.2.18] ?</t>
  </si>
  <si>
    <t>Clause 12.1.5 requires the employer to identify access to water, sewer, stormwater and/or electricity connections to the site.</t>
  </si>
  <si>
    <t>Should such information be available then it is to be stated here or in the contract data in detail with a suitable heading in bold.</t>
  </si>
  <si>
    <t>Reference as [12.1.5].  The user should, however, note that clauses 8.1 and 8.2 of the Preliminaries state that the employer</t>
  </si>
  <si>
    <t>does not warrant that any water or electricity supplies that may exist are adequate for the proper execution of the works.  Any</t>
  </si>
  <si>
    <t>ambiguity in this respect is to be dealt with</t>
  </si>
  <si>
    <t>Should access to water, sewer, stormwater and/or electricity connections not be identifiable due to such information not being available or the specific requirements of the contractor cannot be determined, then the following clause may be considered in which event a qualified tender may be expected</t>
  </si>
  <si>
    <t>? Access to water, sewer, stormwater and electricity connections</t>
  </si>
  <si>
    <t>The employer is not in a position to identify access to water, sewer, stormwater and/or electricity connections to the site as may be suitable for the execution of the works. The contractor is to allow what he considers to be required and is to qualify his tender in detail in this regard, failing which it shall be taken that the contractor has allowed what will be required for the execution of the works.   In such case no claims for additional cost or loss shall be entertained [12.1.5] ?</t>
  </si>
  <si>
    <t>Statutory and other notices</t>
  </si>
  <si>
    <t>Statutory and other notices which the contractor must submit and/or comply with before possession of the site can be given are to be stated here or in the contract data. Reference [12.1.6]</t>
  </si>
  <si>
    <t>If specific information is not available then the user may consider a clause along the following lines</t>
  </si>
  <si>
    <t>? The contractor shall submit and/or comply with all statutory and other notices that may be required by any local or other authority in order not to cause any delay to the commencement of the works by the contractor. The contractor shall pay all deposits or fees in this regard [12.1.6]</t>
  </si>
  <si>
    <t>It is, however, specifically recorded that the employer shall be responsible for the timeous approval of building plans by any local or other authorities and the payment of any fees or charges related thereto ?</t>
  </si>
  <si>
    <t>Clause 12.2.17  Omit the words "[CD] within ten (10) working days"</t>
  </si>
  <si>
    <t>15</t>
  </si>
  <si>
    <t>Clause 13.0 - Setting out</t>
  </si>
  <si>
    <t>Clause 14.0 - Nominated  subcontractors</t>
  </si>
  <si>
    <t>Clause 14.1.4 Reference should read "[17.1.14]"</t>
  </si>
  <si>
    <t>Clause 14.6 Reference should read "[17.1.15; 27.1.8]"</t>
  </si>
  <si>
    <t>Clause 14.7.2 Reference should read "[27.1.8]"</t>
  </si>
  <si>
    <t>Clause 14.7.3 Reference should read "[27.2.8]"</t>
  </si>
  <si>
    <t>Clause 15.0 - Selected  subcontractors</t>
  </si>
  <si>
    <t>Clause 15.2 Reference should read "[17.1.14]"</t>
  </si>
  <si>
    <t>Clause 15.7.2 Reference should read "[27.1.8]"</t>
  </si>
  <si>
    <t>Clause 15.7.3 Reference should read "[27.2.8]"</t>
  </si>
  <si>
    <t>16</t>
  </si>
  <si>
    <t>Clause 16.0 -  Direct contractors</t>
  </si>
  <si>
    <t>Attendance on direct contractors</t>
  </si>
  <si>
    <t>In respect of  direct contractors  the contractor shall:</t>
  </si>
  <si>
    <t>1. Designate an area for the  direct contractor  to establish a temporary office and workshop and storage of equipment and materials</t>
  </si>
  <si>
    <t>2. Allow the use of personnel welfare facilities, where provided</t>
  </si>
  <si>
    <t>3. Provide water, lighting and single phase electric power to a position within 50m of the place where the direct contract work is to be carried out, other than fuel or power for commissioning of any installation</t>
  </si>
  <si>
    <t>4. Permit the  direct contractor  to use erected scaffolding, hoisting facilities, etc provided by the  contractor , in common with others having the like right while it remains erected on the  site  [16.1]</t>
  </si>
  <si>
    <t>Clause 16.1.3 Reference should read "[26.5]"</t>
  </si>
  <si>
    <t>17</t>
  </si>
  <si>
    <t>Clause 17.0 -  Contract instructions</t>
  </si>
  <si>
    <t>?  Site instructions</t>
  </si>
  <si>
    <t>Instructions issued on  site  are to be recorded in a site instruction book which is to be supplied and maintained on  site  by the contractor ?</t>
  </si>
  <si>
    <t>Clause 17.1.3 Reference should read "[13.2.4]"</t>
  </si>
  <si>
    <t>Completion (A18 - A24)</t>
  </si>
  <si>
    <t>18</t>
  </si>
  <si>
    <t>Clause 18.0 - Interim completion</t>
  </si>
  <si>
    <t>19</t>
  </si>
  <si>
    <t>Clause 19.0 -  Practical completion</t>
  </si>
  <si>
    <t>List with a suitable heading in bold any special requirements for  practical completion  here.  Reference as [19.3.1]</t>
  </si>
  <si>
    <t>Clause 20.0 - Sectional completion</t>
  </si>
  <si>
    <t>If sectional completion is applicable, then a clause with a suitable heading in bold should be inserted, or drawing(s) annexed, to define the various sections.  Reference as [20.1]</t>
  </si>
  <si>
    <t>Clause 20.2.2 Reference should read "[21.6.2]"</t>
  </si>
  <si>
    <t>Clause 21.0 -  Defects liability period and  final completion</t>
  </si>
  <si>
    <t>Clause 21.1 Delete the word "final" in the second last line</t>
  </si>
  <si>
    <t>Reference should read "[21.6.1]"</t>
  </si>
  <si>
    <t>Clause 21.9 Reference should read "[21.4 ; 21.6.1]"</t>
  </si>
  <si>
    <t>Clause 22.0 -  Latent defects liability period</t>
  </si>
  <si>
    <t>Clause 23.0 - Revision of date for  practical completion</t>
  </si>
  <si>
    <t>Substitution of materials and goods</t>
  </si>
  <si>
    <t>The removal or substitution of any materials and goods which do not conform to the specification or the contract drawings shall not constitute grounds for the extension of the construction period nor for the adjustment of the contract value [17.1.8, 23.1 &amp; 2]</t>
  </si>
  <si>
    <t>Clause 23.2 Reference should read "[26.7]"</t>
  </si>
  <si>
    <t>Clause 23.2.1 Reference should read "[12.1.7]"</t>
  </si>
  <si>
    <t>24</t>
  </si>
  <si>
    <t>Clause 24.0 -  Penalty  for late or non-completion</t>
  </si>
  <si>
    <t>Payment (A25 - A27)</t>
  </si>
  <si>
    <t>25</t>
  </si>
  <si>
    <t>Clause 25.0 - Payment</t>
  </si>
  <si>
    <t>Materials and goods prematurely on site</t>
  </si>
  <si>
    <t>Materials and goods brought onto the site prematurely shall not be authorised for payment [25.3.2]</t>
  </si>
  <si>
    <t>Insert ONE of the following two clauses</t>
  </si>
  <si>
    <t>? Materials and goods stored off site</t>
  </si>
  <si>
    <t>Materials and goods stored off site shall not be authorised for payment [25.3.2] ?</t>
  </si>
  <si>
    <t>Materials and goods stored off site shall be authorised for payment subject to a guarantee for advance payment being provided to the employer [25.3.2] ?</t>
  </si>
  <si>
    <t>? Fluctuations in costs</t>
  </si>
  <si>
    <t>All fluctuations in costs, with the exception of fluctuations in the rate of Value Added Tax, shall be for the account of the contractor [25.3.4] ?</t>
  </si>
  <si>
    <t>Prices submitted</t>
  </si>
  <si>
    <t>Where prices are submitted by the contractor or subcontractor during the progress of the works in respect of contract instructions or in regard to a claim under the terms of this agreement and notwithstanding the fact that such prices</t>
  </si>
  <si>
    <t>may be used in an interim payment certificate, there is to be no presumption of acceptance. Should the principal agent wish to accept any such prices prior to the issue of the certificate of final completion, it shall be in writing</t>
  </si>
  <si>
    <t>Clause 25.2 The word : "final" in bold in the second line</t>
  </si>
  <si>
    <t>Clause 25.10.3 Reference should read "[25.13 ; 26.10]"</t>
  </si>
  <si>
    <t>New clause 25.12.4 Add the words : "Terminate the agreement [29.14.7] where the listed options [25.12.1-3] have failed</t>
  </si>
  <si>
    <t>26</t>
  </si>
  <si>
    <t>Clause 26.0 - Adjustment of the contract value and final account</t>
  </si>
  <si>
    <t>Insert the following where tenant installations/users requirements may be delayed or omitted</t>
  </si>
  <si>
    <t>? Tenant installations/users requirements delayed</t>
  </si>
  <si>
    <t>There is a possibility that certain works related to tenant installations/users requirements may have to be delayed and may consequently not be executed prior to practical completion</t>
  </si>
  <si>
    <t>The employer reserves the right to omit such work without compensation to the contractor for loss of profit or any other loss which the contractor may suffer as a result of such omission</t>
  </si>
  <si>
    <t>Should the contractor be instructed to do so he shall execute this work under the conditions pertaining to this agreement on the basis that a separate amount for preliminaries appurtenant to this work (if applicable) is agreed to between the contractor and the principal agent and on condition that instruction to</t>
  </si>
  <si>
    <t>proceed with such work is given to him within a period of three (3) calendar months after the date of practical completion of the works ?</t>
  </si>
  <si>
    <t>Cost of claims</t>
  </si>
  <si>
    <t>All costs incurred by the contractor in the preparation of claims shall be borne by the contractor. This provision shall not preclude an adjudicator or an arbitrator appointed in terms of this agreement [30.6,7] from making a determination on costs</t>
  </si>
  <si>
    <t>The contractor shall review, assess and adjudicate any claims received by him from any subcontractor and thereafter submit same to the principal agent with a recommendation in order to assist the principal agent in adjudicating the claim [26.6]</t>
  </si>
  <si>
    <t>Clause 26.4.2 Omit the entire clause and renumber thereafter</t>
  </si>
  <si>
    <t>New clause 26.4.3 "Other proven or unavoidable costs"</t>
  </si>
  <si>
    <t>27</t>
  </si>
  <si>
    <t>Clause 27.0 - Recovery of expense and/or loss</t>
  </si>
  <si>
    <t>Suspension and termination (A28 - A29)</t>
  </si>
  <si>
    <t>28</t>
  </si>
  <si>
    <t>Clause 28.0 - Suspension by the  contractor</t>
  </si>
  <si>
    <t>New clause 28.1.5 and renumber thereafter "Or where an agent has failed to act in terms of this agreement [6.4] Clause 28.2 Replace the word "defect" with "default" in the first line</t>
  </si>
  <si>
    <t>29</t>
  </si>
  <si>
    <t>Clause 29.0 - Termination</t>
  </si>
  <si>
    <t>Clause 29.1.2 Delete the words : "within the period stated [CD]"</t>
  </si>
  <si>
    <t>Clause 29.14.1 Change as follows : "Provide or maintain a guarantee for payment......[11.4 - 5]"</t>
  </si>
  <si>
    <t>Clause 29.14.2 Reference should read "[12.1.7]"</t>
  </si>
  <si>
    <t>New clause 29.14.8 "Or where an agent has failed to act in terms of this agreement [6.4]"</t>
  </si>
  <si>
    <t>Dispute resolution (A30)</t>
  </si>
  <si>
    <t>30</t>
  </si>
  <si>
    <t>Clause 30.0 - Dispute resolution</t>
  </si>
  <si>
    <t>31</t>
  </si>
  <si>
    <t>Agreement</t>
  </si>
  <si>
    <t>The second sentence of the introduction where the parties sign the agreement, namely "Any provision in this agreement...… acceptance by such subcontractor at any time." is deemed to be deleted</t>
  </si>
  <si>
    <t>The required information of the parties and the amount of the contract sum shall be inserted in the agreement for signature of the agreement by the parties</t>
  </si>
  <si>
    <t>32</t>
  </si>
  <si>
    <t>Contract data</t>
  </si>
  <si>
    <t>Payment of preliminaries</t>
  </si>
  <si>
    <t>Where Option B is applicable and the initial construction period is extended the monthly charge shall be recalculated on the same basis as was initially applied but taking into account the revised construction period and the amounts already paid to the contractor [CD26.0]</t>
  </si>
  <si>
    <t>Adjustment of preliminaries</t>
  </si>
  <si>
    <t>Where the adjustment of preliminaries is in terms of Option A, the construction period and the initial construction period shall be calculated in working days [CD 26.0]</t>
  </si>
  <si>
    <t>Where the adjustment of preliminaries is in terms of Option A and sectional completion is required, the contractor shall provide the principal agent with the division of the categorised amounts into sections. Should the contractor fail to provide such information within the period stipulated, the categorised amounts shall be prorated to the value of each section [ CD 26.0]</t>
  </si>
  <si>
    <t>Where the adjustment of preliminaries is required in terms of Option B and sectional completion is required, the contractor shall provide the principal agent with details of the resources required for each section and those that are common to sections. Should the contractor fail to provide such information within the period stipulated, Option A shall apply [CD 26.0]</t>
  </si>
  <si>
    <t>Where removal of lateral support insurance is required and stated as such in the contract data for the employer to insure, it is to be noted that it may appear under "no" for the employer to insure where the contractor is to take out the other insurances. In such a case the following clause is to be inserted</t>
  </si>
  <si>
    <t>Removal of lateral support insurance</t>
  </si>
  <si>
    <t>Whilst it is stated in clause 10.0 of the contract data that the employer will not be responsible for works and other insurances the employer shall nevertheless be responsible for the removal of lateral support insurance in the amount stated ?</t>
  </si>
  <si>
    <t>Refer to the user note on page 2 of this Bill No 1 (Preliminaries) and insert the proposed clause in the space provided in the contract data where changes made to the JBCC documentation is to be recorded should the user wish to adhere to the system of inserting amendments, modifications, corrections or supplements to the JBCC documentation under the listed clause headings in this Bill No 1 (Preliminaries)</t>
  </si>
  <si>
    <t>Tenderer's selection</t>
  </si>
  <si>
    <t>Before submission of his tender the contractor is to complete the tenderer's selection in the contract data</t>
  </si>
  <si>
    <t>All information for the above requires consultation with the contractor. The principal agent should not pre-select any of the alternatives available to the contractor</t>
  </si>
  <si>
    <t>Note 4 on page 10 of the contract data</t>
  </si>
  <si>
    <t>Note 4 on page 10 of the contract data which relates to any benefit or right in favour of any subcontractor shall be deemed to be deleted</t>
  </si>
  <si>
    <t>SECTION C: SPECIFIC PRELIMINARIES</t>
  </si>
  <si>
    <t>Users shall avoid inserting in Section C items which may be construed as amending, modifying, correcting or supplementing the provisions of the JBCC Principal Building Agreement. Such amendments, modifications, corrections or supplements should be kept to the absolute minimum and should be inserted in the space provided in the contract data or in a single referenced annexure as stipulated in the contract data or, when taking into account the methodology suggested in the user note on page 2 of this Bill No. 1, should be inserted in Section A under the recited clause headings of the JBCC Principal Building Agreement in this Bill No. 1</t>
  </si>
  <si>
    <t>User note : Selected examples of typical clauses are provided to indicate ways of describing such clauses. Users must delete, adapt or add to these examples to suit their particular circumstances</t>
  </si>
  <si>
    <t>Specific Preliminaries</t>
  </si>
  <si>
    <t>77</t>
  </si>
  <si>
    <t>Warranties for materials and workmanship</t>
  </si>
  <si>
    <t>Where warranties for materials and/or workmanship are called for, the contractor shall obtain a written warranty, addressed to the  employer , from the entity supplying the materials and/or doing the work and shall deliver same to the principal agent on the final completion of the contract</t>
  </si>
  <si>
    <t>The warranty shall state that workmanship, materials and installation are warranted for a specific period from the date of  final completion and that any defects that may arise during the specified period shall be made good at the expense of the entity supplying the materials and/or doing the work, upon written  notice  to do so.</t>
  </si>
  <si>
    <t>The warranty will not be enforced if the work is damaged by defects in the execution of the works , in which case the responsibility for replacement shall rest entirely with the  contractor</t>
  </si>
  <si>
    <t>78</t>
  </si>
  <si>
    <t>Overtime</t>
  </si>
  <si>
    <t>Should overtime be required to be worked for any reason whatsoever, the costs of such overtime is to be borne by the contractor unless the principal agent has specifically authorised, in writing, prior to execution thereof, that costs for such overtime are to be borne by the employer</t>
  </si>
  <si>
    <t>79</t>
  </si>
  <si>
    <t>Co-operation of the contractor for cost management</t>
  </si>
  <si>
    <t>It is specifically agreed that the contractor accepts the obligation of assisting the principal agent in implementing proper cost management.  The contractor will be advised by the principal agent of all cost management procedures which will be implemented to ensure that the final building cost does not exceed the budget</t>
  </si>
  <si>
    <t>80</t>
  </si>
  <si>
    <t>Overloading</t>
  </si>
  <si>
    <t>The contractor shall take all necessary steps to ensure that no damage occurs due to overloading of any portion of the works or temporary works eg scaffolding, etc.  The contractor shall submit details of his proposed loading, storage, plant erection, etc to the principal agent for approval prior to proceeding with such loading, storing or erecting and shall comply with and pay for the principal agent's requirements in connection with the provision of temporary support work, etc.  Any damage caused to the  works  by overloading shall be made good by the contractor at his sole expense</t>
  </si>
  <si>
    <t>81</t>
  </si>
  <si>
    <t>Propping of floors below</t>
  </si>
  <si>
    <t>The contractor is advised that propping of floors below may be required if he wishes to use any areas of completed suspended reinforced concrete slabs for vehicle access, storage of materials and goods and location of plant, scaffolding, etc.  The location of these areas and any necessary propping shall be approved by the  principal agent and the cost thereof shall be borne by the contractor</t>
  </si>
  <si>
    <t>82</t>
  </si>
  <si>
    <t>Testing of flat roof waterproofing for watertightness</t>
  </si>
  <si>
    <t>Flat roof waterproof areas shall be prepared with small sand dykes around them of a size and enclosing an area approved by the principal agent , flooded with water and kept 'ponde for at least forty (40) hours as a test to ensure the watertightness of the waterproofing and before any further construction work is carried out above the waterproofing</t>
  </si>
  <si>
    <t>83</t>
  </si>
  <si>
    <t>Green star building certification</t>
  </si>
  <si>
    <t>Insert the provisions called for by the relevant green star consultant should it be a requirement that the project be submitted for green star certification</t>
  </si>
  <si>
    <t>84</t>
  </si>
  <si>
    <t>Broad based black economic empowerment (BBBEE)</t>
  </si>
  <si>
    <t>Tenders submitted will be evaluated taking into account their empowerment rating</t>
  </si>
  <si>
    <t>The employer will be monitoring the black economic empowerment status of the contractor throughout the execution of the works</t>
  </si>
  <si>
    <t>The contractor is to submit to the principal agent on an annual basis a schedule of spend, split into vendors engaged as subcontractors and suppliers indicating their BBBEE rating including proof of the said rating</t>
  </si>
  <si>
    <t>85</t>
  </si>
  <si>
    <t>Advertising rights</t>
  </si>
  <si>
    <t>The  employer  may elect to contract with advertising agencies for the erection of advertising hoardings, banners, wraps or the like for the duration of the contract.  The contractor shall not prevent such an arrangement and will assist in the facilitation of same.  Position and type of advertising structure to be agreed with the principal agent so as not to hinder the contractor in the meeting of his obligations under this agreement</t>
  </si>
  <si>
    <t>86</t>
  </si>
  <si>
    <t>Confidentiality</t>
  </si>
  <si>
    <t>The contractor undertakes to maintain in confidence any and all information regarding this project and shall obtain appropriate similar undertakings from all  subcontractors  and suppliers.  Such information shall not be used in any way except in connection with the execution of the works</t>
  </si>
  <si>
    <t>No information regarding this project shall be published or disclosed without the prior written consent of the employer</t>
  </si>
  <si>
    <t>87</t>
  </si>
  <si>
    <t>Media releases</t>
  </si>
  <si>
    <t>All rights of publication of articles in the media, together with any advertising relating thereto or in any way connected with this project, shall vest with the employer</t>
  </si>
  <si>
    <t>The contractor together with his subcontractors shall not, without the prior written consent of the employer, cause any statement or advertisement to be printed, screened or aired by the media</t>
  </si>
  <si>
    <t>SUMMARY OF CATEGORIES</t>
  </si>
  <si>
    <t>Category : Fixed  R...........................  Category : Value  R...........................  Category : Time   R........................…..</t>
  </si>
  <si>
    <t>Bill Total</t>
  </si>
  <si>
    <t>Environmental management plan</t>
  </si>
  <si>
    <t xml:space="preserve">The employer has prepared an environmental management plan (EMP) (refer to Annexure ? for a copy of the relevant plan). The contractor shall price opposite this item for compliance with all the requirements of such EMP </t>
  </si>
  <si>
    <t>Provide the sum of R 100000.00 for tree felling  by a nominated subcontractor.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</si>
</sst>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R-1C09]* #,##0.00_-;\-[$R-1C09]* #,##0.00_-;_-[$R-1C09]* &quot;-&quot;??_-;_-@_-"/>
    <numFmt numFmtId="165" formatCode="_(* #,##0.00_);_(* \(#,##0.00\);_(* &quot;-&quot;??_);_(@_)"/>
  </numFmts>
  <fonts count="25" x14ac:knownFonts="1">
    <font>
      <sz val="11"/>
      <color theme="1"/>
      <name val="Calibri"/>
      <family val="2"/>
      <scheme val="minor"/>
    </font>
    <font>
      <sz val="11"/>
      <color theme="1"/>
      <name val="Calibri"/>
      <family val="2"/>
      <scheme val="minor"/>
    </font>
    <font>
      <sz val="10"/>
      <color theme="1"/>
      <name val="Arial"/>
      <family val="2"/>
    </font>
    <font>
      <b/>
      <sz val="10"/>
      <color theme="1"/>
      <name val="Arial"/>
      <family val="2"/>
    </font>
    <font>
      <b/>
      <u/>
      <sz val="10"/>
      <color theme="1"/>
      <name val="Arial"/>
      <family val="2"/>
    </font>
    <font>
      <sz val="10"/>
      <color rgb="FF000000"/>
      <name val="Arial"/>
      <family val="2"/>
    </font>
    <font>
      <sz val="10"/>
      <name val="Arial"/>
      <family val="2"/>
    </font>
    <font>
      <sz val="10"/>
      <color rgb="FFFF0000"/>
      <name val="Arial"/>
      <family val="2"/>
    </font>
    <font>
      <b/>
      <sz val="10"/>
      <color rgb="FF000000"/>
      <name val="Arial"/>
      <family val="2"/>
    </font>
    <font>
      <vertAlign val="superscript"/>
      <sz val="10"/>
      <color theme="1"/>
      <name val="Arial"/>
      <family val="2"/>
    </font>
    <font>
      <b/>
      <u/>
      <sz val="10"/>
      <color rgb="FF000000"/>
      <name val="Arial"/>
      <family val="2"/>
    </font>
    <font>
      <u/>
      <sz val="10"/>
      <name val="Arial"/>
      <family val="2"/>
    </font>
    <font>
      <u/>
      <sz val="10"/>
      <color rgb="FF000000"/>
      <name val="Arial"/>
      <family val="2"/>
    </font>
    <font>
      <b/>
      <sz val="11"/>
      <color theme="1"/>
      <name val="Calibri"/>
      <family val="2"/>
      <scheme val="minor"/>
    </font>
    <font>
      <b/>
      <sz val="10"/>
      <name val="Arial"/>
      <family val="2"/>
    </font>
    <font>
      <b/>
      <u/>
      <sz val="10"/>
      <name val="Arial"/>
      <family val="2"/>
    </font>
    <font>
      <sz val="11"/>
      <name val="Times New Roman"/>
      <family val="1"/>
    </font>
    <font>
      <sz val="12"/>
      <name val="Arial"/>
      <family val="2"/>
    </font>
    <font>
      <b/>
      <sz val="12"/>
      <name val="Arial"/>
      <family val="2"/>
    </font>
    <font>
      <u/>
      <sz val="12"/>
      <name val="Arial"/>
      <family val="2"/>
    </font>
    <font>
      <b/>
      <u/>
      <sz val="12"/>
      <name val="Arial"/>
      <family val="2"/>
    </font>
    <font>
      <b/>
      <u/>
      <sz val="16"/>
      <name val="Arial"/>
      <family val="2"/>
    </font>
    <font>
      <sz val="10"/>
      <name val="Arial"/>
    </font>
    <font>
      <b/>
      <sz val="12"/>
      <color theme="0"/>
      <name val="Arial"/>
      <family val="2"/>
    </font>
    <font>
      <b/>
      <sz val="12"/>
      <color theme="1"/>
      <name val="Arial"/>
      <family val="2"/>
    </font>
  </fonts>
  <fills count="3">
    <fill>
      <patternFill patternType="none"/>
    </fill>
    <fill>
      <patternFill patternType="gray125"/>
    </fill>
    <fill>
      <patternFill patternType="solid">
        <fgColor indexed="9"/>
        <bgColor indexed="64"/>
      </patternFill>
    </fill>
  </fills>
  <borders count="24">
    <border>
      <left/>
      <right/>
      <top/>
      <bottom/>
      <diagonal/>
    </border>
    <border>
      <left style="thin">
        <color indexed="64"/>
      </left>
      <right style="thin">
        <color indexed="64"/>
      </right>
      <top/>
      <bottom/>
      <diagonal/>
    </border>
    <border>
      <left/>
      <right style="thin">
        <color indexed="64"/>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64"/>
      </left>
      <right style="double">
        <color indexed="64"/>
      </right>
      <top style="thin">
        <color indexed="64"/>
      </top>
      <bottom/>
      <diagonal/>
    </border>
    <border>
      <left style="double">
        <color indexed="64"/>
      </left>
      <right style="thin">
        <color indexed="64"/>
      </right>
      <top style="thin">
        <color indexed="64"/>
      </top>
      <bottom/>
      <diagonal/>
    </border>
    <border>
      <left style="thin">
        <color indexed="64"/>
      </left>
      <right style="double">
        <color indexed="64"/>
      </right>
      <top/>
      <bottom/>
      <diagonal/>
    </border>
    <border>
      <left style="double">
        <color indexed="64"/>
      </left>
      <right style="thin">
        <color indexed="64"/>
      </right>
      <top/>
      <bottom/>
      <diagonal/>
    </border>
    <border>
      <left style="thin">
        <color indexed="64"/>
      </left>
      <right style="double">
        <color indexed="64"/>
      </right>
      <top/>
      <bottom style="thin">
        <color indexed="64"/>
      </bottom>
      <diagonal/>
    </border>
    <border>
      <left style="double">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style="thin">
        <color indexed="64"/>
      </right>
      <top/>
      <bottom style="double">
        <color indexed="64"/>
      </bottom>
      <diagonal/>
    </border>
    <border>
      <left style="thin">
        <color indexed="64"/>
      </left>
      <right style="thin">
        <color indexed="64"/>
      </right>
      <top style="thin">
        <color indexed="64"/>
      </top>
      <bottom style="thin">
        <color indexed="64"/>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thin">
        <color auto="1"/>
      </right>
      <top/>
      <bottom/>
      <diagonal/>
    </border>
    <border>
      <left style="thin">
        <color auto="1"/>
      </left>
      <right style="medium">
        <color auto="1"/>
      </right>
      <top/>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s>
  <cellStyleXfs count="5">
    <xf numFmtId="0" fontId="0" fillId="0" borderId="0"/>
    <xf numFmtId="9" fontId="1" fillId="0" borderId="0" applyFont="0" applyFill="0" applyBorder="0" applyAlignment="0" applyProtection="0"/>
    <xf numFmtId="0" fontId="6" fillId="0" borderId="0"/>
    <xf numFmtId="165" fontId="6" fillId="0" borderId="0" applyFont="0" applyFill="0" applyBorder="0" applyAlignment="0" applyProtection="0"/>
    <xf numFmtId="0" fontId="22" fillId="0" borderId="0"/>
  </cellStyleXfs>
  <cellXfs count="178">
    <xf numFmtId="0" fontId="0" fillId="0" borderId="0" xfId="0"/>
    <xf numFmtId="0" fontId="6" fillId="2" borderId="0" xfId="2" applyFill="1"/>
    <xf numFmtId="0" fontId="6" fillId="2" borderId="1" xfId="2" applyFill="1" applyBorder="1" applyAlignment="1">
      <alignment horizontal="center"/>
    </xf>
    <xf numFmtId="164" fontId="6" fillId="2" borderId="0" xfId="2" applyNumberFormat="1" applyFill="1"/>
    <xf numFmtId="164" fontId="0" fillId="2" borderId="7" xfId="3" applyNumberFormat="1" applyFont="1" applyFill="1" applyBorder="1" applyAlignment="1">
      <alignment horizontal="right"/>
    </xf>
    <xf numFmtId="164" fontId="0" fillId="2" borderId="8" xfId="3" applyNumberFormat="1" applyFont="1" applyFill="1" applyBorder="1"/>
    <xf numFmtId="0" fontId="6" fillId="2" borderId="2" xfId="2" applyFill="1" applyBorder="1" applyAlignment="1">
      <alignment horizontal="center"/>
    </xf>
    <xf numFmtId="0" fontId="6" fillId="2" borderId="1" xfId="2" applyFill="1" applyBorder="1"/>
    <xf numFmtId="0" fontId="16" fillId="2" borderId="2" xfId="2" applyFont="1" applyFill="1" applyBorder="1" applyAlignment="1">
      <alignment horizontal="center"/>
    </xf>
    <xf numFmtId="0" fontId="16" fillId="2" borderId="1" xfId="2" applyFont="1" applyFill="1" applyBorder="1"/>
    <xf numFmtId="0" fontId="16" fillId="2" borderId="1" xfId="2" applyFont="1" applyFill="1" applyBorder="1" applyAlignment="1">
      <alignment horizontal="center"/>
    </xf>
    <xf numFmtId="1" fontId="16" fillId="2" borderId="1" xfId="2" applyNumberFormat="1" applyFont="1" applyFill="1" applyBorder="1"/>
    <xf numFmtId="164" fontId="16" fillId="2" borderId="7" xfId="3" applyNumberFormat="1" applyFont="1" applyFill="1" applyBorder="1" applyAlignment="1">
      <alignment horizontal="right"/>
    </xf>
    <xf numFmtId="164" fontId="16" fillId="2" borderId="8" xfId="3" applyNumberFormat="1" applyFont="1" applyFill="1" applyBorder="1"/>
    <xf numFmtId="0" fontId="16" fillId="2" borderId="0" xfId="2" applyFont="1" applyFill="1"/>
    <xf numFmtId="0" fontId="16" fillId="2" borderId="2" xfId="2" applyFont="1" applyFill="1" applyBorder="1"/>
    <xf numFmtId="0" fontId="6" fillId="0" borderId="2" xfId="2" applyBorder="1" applyAlignment="1">
      <alignment horizontal="center" vertical="top"/>
    </xf>
    <xf numFmtId="0" fontId="15" fillId="0" borderId="3" xfId="2" applyFont="1" applyBorder="1" applyAlignment="1">
      <alignment horizontal="left"/>
    </xf>
    <xf numFmtId="0" fontId="6" fillId="0" borderId="3" xfId="2" applyBorder="1" applyAlignment="1">
      <alignment horizontal="center"/>
    </xf>
    <xf numFmtId="1" fontId="6" fillId="0" borderId="3" xfId="2" applyNumberFormat="1" applyBorder="1" applyAlignment="1">
      <alignment horizontal="center"/>
    </xf>
    <xf numFmtId="164" fontId="6" fillId="0" borderId="5" xfId="3" applyNumberFormat="1" applyFont="1" applyFill="1" applyBorder="1" applyAlignment="1">
      <alignment horizontal="right"/>
    </xf>
    <xf numFmtId="164" fontId="6" fillId="0" borderId="6" xfId="3" applyNumberFormat="1" applyFont="1" applyFill="1" applyBorder="1"/>
    <xf numFmtId="0" fontId="15" fillId="0" borderId="1" xfId="2" applyFont="1" applyBorder="1"/>
    <xf numFmtId="0" fontId="6" fillId="0" borderId="1" xfId="2" applyBorder="1" applyAlignment="1">
      <alignment horizontal="center"/>
    </xf>
    <xf numFmtId="1" fontId="6" fillId="0" borderId="1" xfId="2" applyNumberFormat="1" applyBorder="1" applyAlignment="1">
      <alignment horizontal="center"/>
    </xf>
    <xf numFmtId="164" fontId="6" fillId="0" borderId="7" xfId="3" applyNumberFormat="1" applyFont="1" applyFill="1" applyBorder="1" applyAlignment="1">
      <alignment horizontal="right"/>
    </xf>
    <xf numFmtId="164" fontId="6" fillId="0" borderId="8" xfId="3" applyNumberFormat="1" applyFont="1" applyFill="1" applyBorder="1"/>
    <xf numFmtId="0" fontId="14" fillId="0" borderId="1" xfId="2" applyFont="1" applyBorder="1"/>
    <xf numFmtId="0" fontId="4" fillId="0" borderId="1" xfId="2" applyFont="1" applyBorder="1" applyAlignment="1">
      <alignment horizontal="left" vertical="center" wrapText="1"/>
    </xf>
    <xf numFmtId="0" fontId="3" fillId="0" borderId="1" xfId="2" applyFont="1" applyBorder="1" applyAlignment="1">
      <alignment horizontal="center" vertical="center" wrapText="1"/>
    </xf>
    <xf numFmtId="2" fontId="2" fillId="0" borderId="1" xfId="2" applyNumberFormat="1" applyFont="1" applyBorder="1" applyAlignment="1">
      <alignment horizontal="center" vertical="center" wrapText="1"/>
    </xf>
    <xf numFmtId="0" fontId="2" fillId="0" borderId="1" xfId="2" applyFont="1" applyBorder="1" applyAlignment="1">
      <alignment horizontal="left" vertical="center" wrapText="1"/>
    </xf>
    <xf numFmtId="0" fontId="2" fillId="0" borderId="1" xfId="0" quotePrefix="1" applyFont="1" applyBorder="1" applyAlignment="1">
      <alignment horizontal="left" vertical="center" wrapText="1"/>
    </xf>
    <xf numFmtId="0" fontId="2" fillId="0" borderId="1" xfId="0" applyFont="1" applyBorder="1" applyAlignment="1">
      <alignment horizontal="center" vertical="center" wrapText="1"/>
    </xf>
    <xf numFmtId="164" fontId="2" fillId="0" borderId="1" xfId="0" applyNumberFormat="1" applyFont="1" applyBorder="1" applyAlignment="1">
      <alignment horizontal="right" vertical="center" wrapText="1"/>
    </xf>
    <xf numFmtId="164" fontId="6" fillId="0" borderId="8" xfId="3" applyNumberFormat="1" applyFont="1" applyFill="1" applyBorder="1" applyAlignment="1">
      <alignment vertical="center"/>
    </xf>
    <xf numFmtId="0" fontId="5" fillId="0" borderId="1" xfId="0" applyFont="1" applyBorder="1" applyAlignment="1">
      <alignment vertical="center" wrapText="1"/>
    </xf>
    <xf numFmtId="0" fontId="5" fillId="0" borderId="1" xfId="0" applyFont="1" applyBorder="1" applyAlignment="1">
      <alignment horizontal="center" vertical="center"/>
    </xf>
    <xf numFmtId="2" fontId="5" fillId="0" borderId="1" xfId="0" applyNumberFormat="1" applyFont="1" applyBorder="1" applyAlignment="1">
      <alignment horizontal="center" vertical="center"/>
    </xf>
    <xf numFmtId="164" fontId="5" fillId="0" borderId="1" xfId="0" applyNumberFormat="1" applyFont="1" applyBorder="1" applyAlignment="1">
      <alignment vertical="center"/>
    </xf>
    <xf numFmtId="164" fontId="6" fillId="0" borderId="1" xfId="0" applyNumberFormat="1" applyFont="1" applyBorder="1" applyAlignment="1">
      <alignment vertical="center"/>
    </xf>
    <xf numFmtId="0" fontId="5" fillId="0" borderId="1" xfId="2" applyFont="1" applyBorder="1" applyAlignment="1">
      <alignment vertical="center" wrapText="1"/>
    </xf>
    <xf numFmtId="0" fontId="5" fillId="0" borderId="1" xfId="2" applyFont="1" applyBorder="1" applyAlignment="1">
      <alignment horizontal="center" vertical="center"/>
    </xf>
    <xf numFmtId="2" fontId="5" fillId="0" borderId="1" xfId="2" applyNumberFormat="1" applyFont="1" applyBorder="1" applyAlignment="1">
      <alignment horizontal="center" vertical="center"/>
    </xf>
    <xf numFmtId="164" fontId="5" fillId="0" borderId="1" xfId="2" applyNumberFormat="1" applyFont="1" applyBorder="1" applyAlignment="1">
      <alignment vertical="center"/>
    </xf>
    <xf numFmtId="0" fontId="10" fillId="0" borderId="1" xfId="2" applyFont="1" applyBorder="1" applyAlignment="1">
      <alignment vertical="center" wrapText="1"/>
    </xf>
    <xf numFmtId="0" fontId="12" fillId="0" borderId="1" xfId="2" applyFont="1" applyBorder="1" applyAlignment="1">
      <alignment vertical="center" wrapText="1"/>
    </xf>
    <xf numFmtId="0" fontId="6" fillId="0" borderId="1" xfId="2" applyBorder="1" applyAlignment="1">
      <alignment vertical="center" wrapText="1"/>
    </xf>
    <xf numFmtId="164" fontId="5" fillId="0" borderId="12" xfId="2" applyNumberFormat="1" applyFont="1" applyBorder="1" applyAlignment="1">
      <alignment vertical="center"/>
    </xf>
    <xf numFmtId="0" fontId="10" fillId="0" borderId="1" xfId="0" applyFont="1" applyBorder="1" applyAlignment="1">
      <alignment vertical="center" wrapText="1"/>
    </xf>
    <xf numFmtId="0" fontId="12" fillId="0" borderId="1" xfId="0" applyFont="1" applyBorder="1" applyAlignment="1">
      <alignment vertical="center" wrapText="1"/>
    </xf>
    <xf numFmtId="0" fontId="6" fillId="0" borderId="1" xfId="0" applyFont="1" applyBorder="1" applyAlignment="1">
      <alignment vertical="center" wrapText="1"/>
    </xf>
    <xf numFmtId="0" fontId="11" fillId="0" borderId="1" xfId="0" applyFont="1" applyBorder="1" applyAlignment="1">
      <alignment vertical="center" wrapText="1"/>
    </xf>
    <xf numFmtId="0" fontId="2" fillId="0" borderId="1" xfId="0" applyFont="1" applyBorder="1" applyAlignment="1">
      <alignment horizontal="center"/>
    </xf>
    <xf numFmtId="0" fontId="6" fillId="0" borderId="2" xfId="2" applyBorder="1" applyAlignment="1">
      <alignment horizontal="center" vertical="top" wrapText="1"/>
    </xf>
    <xf numFmtId="0" fontId="6" fillId="0" borderId="1" xfId="2" applyBorder="1" applyAlignment="1">
      <alignment horizontal="left" vertical="top" wrapText="1"/>
    </xf>
    <xf numFmtId="164" fontId="0" fillId="0" borderId="7" xfId="3" applyNumberFormat="1" applyFont="1" applyFill="1" applyBorder="1" applyAlignment="1">
      <alignment horizontal="right"/>
    </xf>
    <xf numFmtId="164" fontId="0" fillId="0" borderId="8" xfId="3" applyNumberFormat="1" applyFont="1" applyFill="1" applyBorder="1"/>
    <xf numFmtId="0" fontId="6" fillId="0" borderId="2" xfId="2" applyBorder="1" applyAlignment="1">
      <alignment horizontal="center"/>
    </xf>
    <xf numFmtId="0" fontId="14" fillId="0" borderId="4" xfId="2" applyFont="1" applyBorder="1" applyAlignment="1">
      <alignment horizontal="right"/>
    </xf>
    <xf numFmtId="0" fontId="6" fillId="0" borderId="4" xfId="2" applyBorder="1" applyAlignment="1">
      <alignment horizontal="center"/>
    </xf>
    <xf numFmtId="164" fontId="0" fillId="0" borderId="9" xfId="3" applyNumberFormat="1" applyFont="1" applyFill="1" applyBorder="1" applyAlignment="1">
      <alignment horizontal="right"/>
    </xf>
    <xf numFmtId="164" fontId="0" fillId="0" borderId="10" xfId="3" applyNumberFormat="1" applyFont="1" applyFill="1" applyBorder="1"/>
    <xf numFmtId="0" fontId="6" fillId="0" borderId="3" xfId="2" applyBorder="1" applyAlignment="1">
      <alignment horizontal="left"/>
    </xf>
    <xf numFmtId="164" fontId="0" fillId="0" borderId="5" xfId="3" applyNumberFormat="1" applyFont="1" applyFill="1" applyBorder="1" applyAlignment="1">
      <alignment horizontal="right"/>
    </xf>
    <xf numFmtId="164" fontId="0" fillId="0" borderId="6" xfId="3" applyNumberFormat="1" applyFont="1" applyFill="1" applyBorder="1"/>
    <xf numFmtId="0" fontId="15" fillId="0" borderId="1" xfId="2" applyFont="1" applyBorder="1" applyAlignment="1">
      <alignment horizontal="left"/>
    </xf>
    <xf numFmtId="0" fontId="11" fillId="0" borderId="1" xfId="2" applyFont="1" applyBorder="1"/>
    <xf numFmtId="0" fontId="6" fillId="0" borderId="1" xfId="2" applyBorder="1"/>
    <xf numFmtId="49" fontId="6" fillId="0" borderId="1" xfId="2" applyNumberFormat="1" applyBorder="1" applyAlignment="1">
      <alignment horizontal="center"/>
    </xf>
    <xf numFmtId="164" fontId="6" fillId="0" borderId="8" xfId="2" applyNumberFormat="1" applyBorder="1"/>
    <xf numFmtId="0" fontId="14" fillId="0" borderId="11" xfId="2" applyFont="1" applyBorder="1" applyAlignment="1">
      <alignment horizontal="right"/>
    </xf>
    <xf numFmtId="0" fontId="6" fillId="0" borderId="11" xfId="2" applyBorder="1" applyAlignment="1">
      <alignment horizontal="center"/>
    </xf>
    <xf numFmtId="165" fontId="0" fillId="2" borderId="7" xfId="3" applyFont="1" applyFill="1" applyBorder="1" applyAlignment="1">
      <alignment horizontal="right"/>
    </xf>
    <xf numFmtId="165" fontId="0" fillId="2" borderId="8" xfId="3" applyFont="1" applyFill="1" applyBorder="1"/>
    <xf numFmtId="165" fontId="16" fillId="2" borderId="7" xfId="3" applyFont="1" applyFill="1" applyBorder="1" applyAlignment="1">
      <alignment horizontal="right"/>
    </xf>
    <xf numFmtId="165" fontId="16" fillId="2" borderId="8" xfId="3" applyFont="1" applyFill="1" applyBorder="1"/>
    <xf numFmtId="165" fontId="6" fillId="0" borderId="5" xfId="3" applyFont="1" applyFill="1" applyBorder="1" applyAlignment="1">
      <alignment horizontal="right"/>
    </xf>
    <xf numFmtId="165" fontId="6" fillId="0" borderId="6" xfId="3" applyFont="1" applyFill="1" applyBorder="1"/>
    <xf numFmtId="165" fontId="6" fillId="0" borderId="7" xfId="3" applyFont="1" applyFill="1" applyBorder="1" applyAlignment="1">
      <alignment horizontal="right"/>
    </xf>
    <xf numFmtId="165" fontId="6" fillId="0" borderId="8" xfId="3" applyFont="1" applyFill="1" applyBorder="1"/>
    <xf numFmtId="0" fontId="2" fillId="0" borderId="1" xfId="0" applyFont="1" applyBorder="1"/>
    <xf numFmtId="0" fontId="3" fillId="0" borderId="1" xfId="0" applyFont="1" applyBorder="1"/>
    <xf numFmtId="0" fontId="2" fillId="0" borderId="2" xfId="0" applyFont="1" applyBorder="1" applyAlignment="1">
      <alignment horizontal="center"/>
    </xf>
    <xf numFmtId="0" fontId="8" fillId="0" borderId="1" xfId="0" applyFont="1" applyBorder="1" applyAlignment="1">
      <alignment vertical="center" wrapText="1"/>
    </xf>
    <xf numFmtId="165" fontId="6" fillId="0" borderId="8" xfId="3" applyFont="1" applyFill="1" applyBorder="1" applyAlignment="1">
      <alignment vertical="center"/>
    </xf>
    <xf numFmtId="165" fontId="0" fillId="0" borderId="7" xfId="3" applyFont="1" applyFill="1" applyBorder="1" applyAlignment="1">
      <alignment horizontal="right"/>
    </xf>
    <xf numFmtId="165" fontId="0" fillId="0" borderId="6" xfId="3" applyFont="1" applyFill="1" applyBorder="1"/>
    <xf numFmtId="165" fontId="0" fillId="0" borderId="9" xfId="3" applyFont="1" applyFill="1" applyBorder="1" applyAlignment="1">
      <alignment horizontal="right"/>
    </xf>
    <xf numFmtId="165" fontId="0" fillId="0" borderId="10" xfId="3" applyFont="1" applyFill="1" applyBorder="1"/>
    <xf numFmtId="165" fontId="13" fillId="0" borderId="10" xfId="3" applyFont="1" applyFill="1" applyBorder="1"/>
    <xf numFmtId="0" fontId="4" fillId="0" borderId="1" xfId="0" applyFont="1" applyBorder="1"/>
    <xf numFmtId="164" fontId="2" fillId="0" borderId="1" xfId="0" applyNumberFormat="1" applyFont="1" applyBorder="1"/>
    <xf numFmtId="0" fontId="2" fillId="0" borderId="1" xfId="0" applyFont="1" applyBorder="1" applyAlignment="1">
      <alignment wrapText="1"/>
    </xf>
    <xf numFmtId="0" fontId="6" fillId="0" borderId="1" xfId="0" applyFont="1" applyBorder="1"/>
    <xf numFmtId="0" fontId="6" fillId="0" borderId="1" xfId="0" applyFont="1" applyBorder="1" applyAlignment="1">
      <alignment horizontal="center"/>
    </xf>
    <xf numFmtId="164" fontId="6" fillId="0" borderId="1" xfId="0" applyNumberFormat="1" applyFont="1" applyBorder="1"/>
    <xf numFmtId="0" fontId="7" fillId="0" borderId="1" xfId="0" applyFont="1" applyBorder="1"/>
    <xf numFmtId="0" fontId="7" fillId="0" borderId="1" xfId="0" applyFont="1" applyBorder="1" applyAlignment="1">
      <alignment horizontal="center"/>
    </xf>
    <xf numFmtId="164" fontId="7" fillId="0" borderId="1" xfId="0" applyNumberFormat="1" applyFont="1" applyBorder="1"/>
    <xf numFmtId="164" fontId="2" fillId="0" borderId="1" xfId="0" applyNumberFormat="1" applyFont="1" applyBorder="1" applyAlignment="1">
      <alignment horizontal="center"/>
    </xf>
    <xf numFmtId="9" fontId="2" fillId="0" borderId="1" xfId="1" applyFont="1" applyFill="1" applyBorder="1"/>
    <xf numFmtId="2" fontId="2" fillId="0" borderId="1" xfId="0" applyNumberFormat="1" applyFont="1" applyBorder="1" applyAlignment="1">
      <alignment horizontal="center"/>
    </xf>
    <xf numFmtId="164" fontId="2" fillId="0" borderId="1" xfId="1" applyNumberFormat="1" applyFont="1" applyFill="1" applyBorder="1"/>
    <xf numFmtId="165" fontId="0" fillId="0" borderId="8" xfId="3" applyFont="1" applyFill="1" applyBorder="1"/>
    <xf numFmtId="165" fontId="0" fillId="0" borderId="5" xfId="3" applyFont="1" applyFill="1" applyBorder="1" applyAlignment="1">
      <alignment horizontal="right"/>
    </xf>
    <xf numFmtId="165" fontId="6" fillId="0" borderId="8" xfId="2" applyNumberFormat="1" applyBorder="1"/>
    <xf numFmtId="164" fontId="5" fillId="0" borderId="12" xfId="0" applyNumberFormat="1" applyFont="1" applyBorder="1" applyAlignment="1">
      <alignment vertical="center"/>
    </xf>
    <xf numFmtId="0" fontId="17" fillId="2" borderId="0" xfId="2" applyFont="1" applyFill="1"/>
    <xf numFmtId="0" fontId="17" fillId="2" borderId="13" xfId="2" applyFont="1" applyFill="1" applyBorder="1"/>
    <xf numFmtId="0" fontId="17" fillId="2" borderId="1" xfId="2" applyFont="1" applyFill="1" applyBorder="1" applyAlignment="1">
      <alignment horizontal="left"/>
    </xf>
    <xf numFmtId="1" fontId="17" fillId="2" borderId="1" xfId="2" applyNumberFormat="1" applyFont="1" applyFill="1" applyBorder="1"/>
    <xf numFmtId="0" fontId="6" fillId="0" borderId="1" xfId="0" applyFont="1" applyBorder="1" applyAlignment="1">
      <alignment wrapText="1"/>
    </xf>
    <xf numFmtId="1" fontId="17" fillId="0" borderId="1" xfId="2" applyNumberFormat="1" applyFont="1" applyBorder="1"/>
    <xf numFmtId="0" fontId="20" fillId="0" borderId="1" xfId="2" applyFont="1" applyBorder="1" applyAlignment="1">
      <alignment horizontal="left"/>
    </xf>
    <xf numFmtId="0" fontId="17" fillId="0" borderId="1" xfId="2" applyFont="1" applyBorder="1" applyAlignment="1">
      <alignment horizontal="left"/>
    </xf>
    <xf numFmtId="0" fontId="17" fillId="0" borderId="1" xfId="2" quotePrefix="1" applyFont="1" applyBorder="1" applyAlignment="1">
      <alignment horizontal="center"/>
    </xf>
    <xf numFmtId="1" fontId="17" fillId="0" borderId="1" xfId="2" quotePrefix="1" applyNumberFormat="1" applyFont="1" applyBorder="1" applyAlignment="1">
      <alignment horizontal="center"/>
    </xf>
    <xf numFmtId="1" fontId="17" fillId="0" borderId="1" xfId="2" applyNumberFormat="1" applyFont="1" applyBorder="1" applyAlignment="1">
      <alignment horizontal="center"/>
    </xf>
    <xf numFmtId="0" fontId="19" fillId="0" borderId="1" xfId="2" applyFont="1" applyBorder="1" applyAlignment="1">
      <alignment horizontal="left"/>
    </xf>
    <xf numFmtId="0" fontId="17" fillId="0" borderId="1" xfId="2" applyFont="1" applyBorder="1"/>
    <xf numFmtId="0" fontId="18" fillId="0" borderId="1" xfId="2" applyFont="1" applyBorder="1" applyAlignment="1">
      <alignment horizontal="left"/>
    </xf>
    <xf numFmtId="1" fontId="17" fillId="0" borderId="11" xfId="2" applyNumberFormat="1" applyFont="1" applyBorder="1" applyAlignment="1">
      <alignment horizontal="center"/>
    </xf>
    <xf numFmtId="0" fontId="17" fillId="0" borderId="11" xfId="2" applyFont="1" applyBorder="1" applyAlignment="1">
      <alignment horizontal="left"/>
    </xf>
    <xf numFmtId="1" fontId="18" fillId="0" borderId="1" xfId="2" applyNumberFormat="1" applyFont="1" applyBorder="1"/>
    <xf numFmtId="0" fontId="18" fillId="2" borderId="0" xfId="2" applyFont="1" applyFill="1"/>
    <xf numFmtId="164" fontId="17" fillId="0" borderId="1" xfId="2" applyNumberFormat="1" applyFont="1" applyBorder="1"/>
    <xf numFmtId="164" fontId="20" fillId="0" borderId="1" xfId="2" applyNumberFormat="1" applyFont="1" applyBorder="1"/>
    <xf numFmtId="164" fontId="17" fillId="0" borderId="3" xfId="2" applyNumberFormat="1" applyFont="1" applyBorder="1"/>
    <xf numFmtId="164" fontId="18" fillId="0" borderId="1" xfId="2" applyNumberFormat="1" applyFont="1" applyBorder="1"/>
    <xf numFmtId="164" fontId="17" fillId="0" borderId="11" xfId="2" applyNumberFormat="1" applyFont="1" applyBorder="1"/>
    <xf numFmtId="164" fontId="17" fillId="0" borderId="11" xfId="3" applyNumberFormat="1" applyFont="1" applyFill="1" applyBorder="1"/>
    <xf numFmtId="164" fontId="17" fillId="2" borderId="1" xfId="2" applyNumberFormat="1" applyFont="1" applyFill="1" applyBorder="1"/>
    <xf numFmtId="164" fontId="17" fillId="2" borderId="14" xfId="2" applyNumberFormat="1" applyFont="1" applyFill="1" applyBorder="1"/>
    <xf numFmtId="164" fontId="18" fillId="0" borderId="1" xfId="3" applyNumberFormat="1" applyFont="1" applyFill="1" applyBorder="1"/>
    <xf numFmtId="0" fontId="14" fillId="2" borderId="15" xfId="0" applyFont="1" applyFill="1" applyBorder="1"/>
    <xf numFmtId="1" fontId="14" fillId="2" borderId="15" xfId="0" applyNumberFormat="1" applyFont="1" applyFill="1" applyBorder="1"/>
    <xf numFmtId="165" fontId="14" fillId="2" borderId="15" xfId="3" applyFont="1" applyFill="1" applyBorder="1" applyAlignment="1">
      <alignment horizontal="right"/>
    </xf>
    <xf numFmtId="165" fontId="14" fillId="2" borderId="15" xfId="3" applyFont="1" applyFill="1" applyBorder="1"/>
    <xf numFmtId="49" fontId="17" fillId="0" borderId="0" xfId="4" applyNumberFormat="1" applyFont="1" applyAlignment="1">
      <alignment horizontal="center" vertical="top"/>
    </xf>
    <xf numFmtId="0" fontId="17" fillId="0" borderId="0" xfId="4" applyFont="1" applyAlignment="1">
      <alignment vertical="top" wrapText="1"/>
    </xf>
    <xf numFmtId="0" fontId="17" fillId="0" borderId="0" xfId="4" applyFont="1" applyAlignment="1">
      <alignment horizontal="center"/>
    </xf>
    <xf numFmtId="2" fontId="17" fillId="0" borderId="0" xfId="4" applyNumberFormat="1" applyFont="1" applyAlignment="1">
      <alignment horizontal="right"/>
    </xf>
    <xf numFmtId="0" fontId="17" fillId="0" borderId="0" xfId="4" applyFont="1"/>
    <xf numFmtId="2" fontId="17" fillId="0" borderId="0" xfId="4" applyNumberFormat="1" applyFont="1"/>
    <xf numFmtId="164" fontId="17" fillId="0" borderId="0" xfId="4" applyNumberFormat="1" applyFont="1" applyAlignment="1">
      <alignment horizontal="right"/>
    </xf>
    <xf numFmtId="2" fontId="23" fillId="0" borderId="0" xfId="4" applyNumberFormat="1" applyFont="1" applyAlignment="1">
      <alignment horizontal="right"/>
    </xf>
    <xf numFmtId="0" fontId="18" fillId="0" borderId="0" xfId="4" applyFont="1"/>
    <xf numFmtId="0" fontId="23" fillId="0" borderId="0" xfId="4" applyFont="1"/>
    <xf numFmtId="0" fontId="24" fillId="0" borderId="0" xfId="4" applyFont="1"/>
    <xf numFmtId="49" fontId="18" fillId="0" borderId="16" xfId="4" applyNumberFormat="1" applyFont="1" applyBorder="1" applyAlignment="1">
      <alignment horizontal="center" vertical="top"/>
    </xf>
    <xf numFmtId="49" fontId="18" fillId="0" borderId="17" xfId="4" applyNumberFormat="1" applyFont="1" applyBorder="1" applyAlignment="1">
      <alignment horizontal="center" vertical="top"/>
    </xf>
    <xf numFmtId="0" fontId="18" fillId="0" borderId="17" xfId="4" applyFont="1" applyBorder="1" applyAlignment="1">
      <alignment vertical="top" wrapText="1"/>
    </xf>
    <xf numFmtId="0" fontId="18" fillId="0" borderId="17" xfId="4" applyFont="1" applyBorder="1" applyAlignment="1">
      <alignment horizontal="center"/>
    </xf>
    <xf numFmtId="2" fontId="18" fillId="0" borderId="17" xfId="4" applyNumberFormat="1" applyFont="1" applyBorder="1" applyAlignment="1">
      <alignment horizontal="right"/>
    </xf>
    <xf numFmtId="164" fontId="18" fillId="0" borderId="17" xfId="4" applyNumberFormat="1" applyFont="1" applyBorder="1" applyAlignment="1" applyProtection="1">
      <alignment horizontal="right"/>
      <protection locked="0"/>
    </xf>
    <xf numFmtId="2" fontId="18" fillId="0" borderId="18" xfId="4" applyNumberFormat="1" applyFont="1" applyBorder="1" applyAlignment="1">
      <alignment horizontal="right"/>
    </xf>
    <xf numFmtId="49" fontId="17" fillId="0" borderId="19" xfId="4" applyNumberFormat="1" applyFont="1" applyBorder="1" applyAlignment="1">
      <alignment horizontal="center" vertical="top"/>
    </xf>
    <xf numFmtId="49" fontId="17" fillId="0" borderId="1" xfId="4" applyNumberFormat="1" applyFont="1" applyBorder="1" applyAlignment="1">
      <alignment horizontal="center" vertical="top"/>
    </xf>
    <xf numFmtId="0" fontId="17" fillId="0" borderId="1" xfId="4" applyFont="1" applyBorder="1" applyAlignment="1">
      <alignment vertical="top" wrapText="1"/>
    </xf>
    <xf numFmtId="0" fontId="17" fillId="0" borderId="1" xfId="4" applyFont="1" applyBorder="1" applyAlignment="1">
      <alignment horizontal="center"/>
    </xf>
    <xf numFmtId="2" fontId="17" fillId="0" borderId="1" xfId="4" applyNumberFormat="1" applyFont="1" applyBorder="1" applyAlignment="1">
      <alignment horizontal="right"/>
    </xf>
    <xf numFmtId="164" fontId="17" fillId="0" borderId="1" xfId="4" applyNumberFormat="1" applyFont="1" applyBorder="1" applyAlignment="1" applyProtection="1">
      <alignment horizontal="right"/>
      <protection locked="0"/>
    </xf>
    <xf numFmtId="2" fontId="17" fillId="0" borderId="20" xfId="4" applyNumberFormat="1" applyFont="1" applyBorder="1"/>
    <xf numFmtId="0" fontId="18" fillId="0" borderId="1" xfId="4" applyFont="1" applyBorder="1" applyAlignment="1">
      <alignment vertical="top" wrapText="1"/>
    </xf>
    <xf numFmtId="0" fontId="17" fillId="0" borderId="1" xfId="4" quotePrefix="1" applyFont="1" applyBorder="1" applyAlignment="1">
      <alignment vertical="top" wrapText="1"/>
    </xf>
    <xf numFmtId="164" fontId="18" fillId="0" borderId="20" xfId="4" applyNumberFormat="1" applyFont="1" applyBorder="1"/>
    <xf numFmtId="164" fontId="17" fillId="0" borderId="1" xfId="4" applyNumberFormat="1" applyFont="1" applyBorder="1" applyAlignment="1">
      <alignment horizontal="right"/>
    </xf>
    <xf numFmtId="49" fontId="17" fillId="0" borderId="21" xfId="4" applyNumberFormat="1" applyFont="1" applyBorder="1" applyAlignment="1">
      <alignment horizontal="center" vertical="top"/>
    </xf>
    <xf numFmtId="49" fontId="17" fillId="0" borderId="22" xfId="4" applyNumberFormat="1" applyFont="1" applyBorder="1" applyAlignment="1">
      <alignment horizontal="center" vertical="top"/>
    </xf>
    <xf numFmtId="0" fontId="17" fillId="0" borderId="22" xfId="4" applyFont="1" applyBorder="1" applyAlignment="1">
      <alignment vertical="top" wrapText="1"/>
    </xf>
    <xf numFmtId="0" fontId="17" fillId="0" borderId="22" xfId="4" applyFont="1" applyBorder="1" applyAlignment="1">
      <alignment horizontal="center"/>
    </xf>
    <xf numFmtId="2" fontId="17" fillId="0" borderId="22" xfId="4" applyNumberFormat="1" applyFont="1" applyBorder="1" applyAlignment="1">
      <alignment horizontal="right"/>
    </xf>
    <xf numFmtId="164" fontId="17" fillId="0" borderId="22" xfId="4" applyNumberFormat="1" applyFont="1" applyBorder="1" applyAlignment="1">
      <alignment horizontal="right"/>
    </xf>
    <xf numFmtId="2" fontId="17" fillId="0" borderId="23" xfId="4" applyNumberFormat="1" applyFont="1" applyBorder="1"/>
    <xf numFmtId="0" fontId="21" fillId="0" borderId="12" xfId="2" applyFont="1" applyBorder="1" applyAlignment="1">
      <alignment horizontal="center"/>
    </xf>
    <xf numFmtId="0" fontId="21" fillId="0" borderId="0" xfId="2" applyFont="1" applyAlignment="1">
      <alignment horizontal="center"/>
    </xf>
    <xf numFmtId="0" fontId="21" fillId="0" borderId="2" xfId="2" applyFont="1" applyBorder="1" applyAlignment="1">
      <alignment horizontal="center"/>
    </xf>
  </cellXfs>
  <cellStyles count="5">
    <cellStyle name="Comma 2" xfId="3" xr:uid="{FF9BE9AA-4A83-4F60-8ECD-A7D733B3F4B5}"/>
    <cellStyle name="Normal" xfId="0" builtinId="0"/>
    <cellStyle name="Normal 2" xfId="2" xr:uid="{DE68C8BA-2E82-458E-8EDA-EEEEEBC00F29}"/>
    <cellStyle name="Normal 3" xfId="4" xr:uid="{577D392F-09C5-4F90-89B8-65ABBB0E240A}"/>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externalLink" Target="externalLinks/externalLink16.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externalLink" Target="externalLinks/externalLink15.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24" Type="http://schemas.openxmlformats.org/officeDocument/2006/relationships/externalLink" Target="externalLinks/externalLink19.xml"/><Relationship Id="rId5" Type="http://schemas.openxmlformats.org/officeDocument/2006/relationships/worksheet" Target="worksheets/sheet5.xml"/><Relationship Id="rId15" Type="http://schemas.openxmlformats.org/officeDocument/2006/relationships/externalLink" Target="externalLinks/externalLink10.xml"/><Relationship Id="rId23" Type="http://schemas.openxmlformats.org/officeDocument/2006/relationships/externalLink" Target="externalLinks/externalLink18.xml"/><Relationship Id="rId28" Type="http://schemas.openxmlformats.org/officeDocument/2006/relationships/calcChain" Target="calcChain.xml"/><Relationship Id="rId10" Type="http://schemas.openxmlformats.org/officeDocument/2006/relationships/externalLink" Target="externalLinks/externalLink5.xml"/><Relationship Id="rId19" Type="http://schemas.openxmlformats.org/officeDocument/2006/relationships/externalLink" Target="externalLinks/externalLink14.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 Id="rId22" Type="http://schemas.openxmlformats.org/officeDocument/2006/relationships/externalLink" Target="externalLinks/externalLink17.xml"/><Relationship Id="rId27"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A:\meshah\ESM2\My%20Documents\Moyo%20Files\BULAWAYO\BEVERLEY%20BUILDING%20SOCIETY%20BYO%20RATES2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ennis\c\AM%205320\SCHOOL%20OF%20MINES%20TENDER.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My%20Documents\168%20EPZ\My%20Documents\168%20EPZ%20Beitbridge\ESM2\My%20Documents\Moyo%20Files\BULAWAYO\BEVERLEY%20BUILDING%20SOCIETY%20BYO%20RATES23.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A:\meshah\ESM2\My%20Documents\Moyo%20Files\BULAWAYO\RATES%20BUILD%20UP%20(2).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A:\My%20Documents\168%20EPZ\My%20Documents\168%20EPZ%20Beitbridge\Dennis\Christian%20Care%20formwork%20rates.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Letwin\c\My%20Documents\My%20Documents\My%20Pictures\My%20Documents\Moyo%20Files\DENNIS\TENDERS\BEITBRIDGE\ZESA%20BEITBRIDGE%20RATES.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Thrubridge\Documents\Tawanda%20Project\Fansen\FANSEN%20NKOMO%20FILES\British%20Embassy\Estimation\QS%20Data\Estimation\Documents%20and%20Settings\marizanij\Local%20Settings\Temporary%20Internet%20Files\OLK2\BOQ%20sample.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Secretary\alex\ZIMBABWE%20refUSEr.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A:\My%20Documents\My%20Pictures\My%20Documents\Moyo%20Files\AIRPORT%20MQABUKO\JOSHUA%20NKOMO%20AIRPORT.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Dennis\c\Millin.com\ZIMRA%20HOUSE%20DEVELOPMENT.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Lapf\c\My%20Documents\meshah\ESM2\My%20Documents\Moyo%20Files\BULAWAYO\RATES%20BUILD%20UP%20(2).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Lapf\c\My%20Documents\meshah\N.%20M.%20B%20BELMONT%20BYO.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Users\Thrubridge\Documents\Tawanda%20Project\rate-build%20up%20for%20project.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A:\My%20Documents\168%20EPZ\My%20Documents\168%20EPZ%20Beitbridge\Mpilo%20Valuations%20Bless\Mr%20&amp;%20Mrs%20Madangure\'3%20Bedroomed%20Hous..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A:\My%20Documents\168%20EPZ\My%20Documents\168%20EPZ%20Beitbridge\Belmontr\New%20wORKS%20aLLOAWABLE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Users\Thrubridge\Documents\Tawanda%20Project\Reee\MTHULISI\November%2005-2006\GUMUNYU%20S.P.%20WOODLANDS.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Lapf\c\My%20Documents\My%20Documents\My%20Pictures\My%20Documents\Moyo%20Files\AIRPORT%20MQABUKO\JOSHUA%20NKOMO%20AIRPORT.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A:\My%20Documents\Dennis\Tenders\TM%20GOKWE\TM%20GOKWE%20FORMWORK.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A:\My%20Documents\168%20EPZ\My%20Documents\168%20EPZ%20Beitbridge\Dennis\elsa\Mr%20&amp;%20Mrs%20Dube%20rat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BASIC PRICE LIST"/>
      <sheetName val="LABOUR RATES"/>
      <sheetName val="PAINTING RATES"/>
      <sheetName val="roof covers"/>
      <sheetName val="screeds rates"/>
      <sheetName val="joinery &amp; ironmongery rates"/>
      <sheetName val="plastering rates"/>
      <sheetName val="REBAR"/>
      <sheetName val="formwork"/>
      <sheetName val="CONC DATA"/>
      <sheetName val="CONCRETE"/>
      <sheetName val="PLUMBING 2"/>
      <sheetName val="Plumbing RATES"/>
      <sheetName val="SEWEAGE RET RATES"/>
      <sheetName val="EARTHWORKS RATES"/>
      <sheetName val="DEMOLISHING RATES"/>
      <sheetName val="EXCAVATIONS rates"/>
      <sheetName val="BWKrates"/>
    </sheetNames>
    <sheetDataSet>
      <sheetData sheetId="0" refreshError="1"/>
      <sheetData sheetId="1" refreshError="1"/>
      <sheetData sheetId="2" refreshError="1">
        <row r="40">
          <cell r="F40">
            <v>70.593318360165114</v>
          </cell>
          <cell r="G40">
            <v>70.593318360165114</v>
          </cell>
          <cell r="H40">
            <v>76.904154382868938</v>
          </cell>
          <cell r="I40">
            <v>89.511676571723441</v>
          </cell>
          <cell r="J40">
            <v>92.977328513931894</v>
          </cell>
          <cell r="K40">
            <v>92.977328513931894</v>
          </cell>
          <cell r="M40">
            <v>131.09704206811139</v>
          </cell>
          <cell r="N40">
            <v>151.38793636532509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ABOUR RATES"/>
      <sheetName val="REBAR"/>
      <sheetName val="roof cov carp"/>
      <sheetName val="pavings  flng"/>
      <sheetName val="EXCAVATIONS rates"/>
    </sheetNames>
    <sheetDataSet>
      <sheetData sheetId="0">
        <row r="40">
          <cell r="I40">
            <v>90.006913561403493</v>
          </cell>
          <cell r="J40">
            <v>93.216571346749205</v>
          </cell>
        </row>
      </sheetData>
      <sheetData sheetId="1"/>
      <sheetData sheetId="2"/>
      <sheetData sheetId="3"/>
      <sheetData sheetId="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BASIC PRICE LIST"/>
      <sheetName val="LABOUR RATES"/>
      <sheetName val="PAINTING RATES"/>
      <sheetName val="roof covers"/>
      <sheetName val="screeds rates"/>
      <sheetName val="joinery &amp; ironmongery rates"/>
      <sheetName val="plastering rates"/>
      <sheetName val="REBAR"/>
      <sheetName val="formwork"/>
      <sheetName val="CONC DATA"/>
      <sheetName val="CONCRETE"/>
      <sheetName val="PLUMBING 2"/>
      <sheetName val="Plumbing RATES"/>
      <sheetName val="SEWEAGE RET RATES"/>
      <sheetName val="EARTHWORKS RATES"/>
      <sheetName val="DEMOLISHING RATES"/>
      <sheetName val="EXCAVATIONS rates"/>
      <sheetName val="BWKrates"/>
      <sheetName val="PRICE LIST"/>
      <sheetName val="Formwork price list"/>
      <sheetName val="Formwork Rates"/>
      <sheetName val="Lab rates "/>
      <sheetName val="PUMPING MAIN"/>
      <sheetName val="Summary"/>
      <sheetName val="PRELIMINARIES AND GENERAL ALL"/>
      <sheetName val="PUMP STATION all"/>
      <sheetName val="PUMPING MAIN all"/>
      <sheetName val="RESERVOIR all"/>
      <sheetName val="DISTRIBUTION PIPELINE all"/>
    </sheetNames>
    <sheetDataSet>
      <sheetData sheetId="0"/>
      <sheetData sheetId="1" refreshError="1">
        <row r="61">
          <cell r="D61">
            <v>8.2100000000000009</v>
          </cell>
        </row>
        <row r="65">
          <cell r="D65">
            <v>228.11</v>
          </cell>
        </row>
      </sheetData>
      <sheetData sheetId="2" refreshError="1">
        <row r="40">
          <cell r="G40">
            <v>70.593318360165114</v>
          </cell>
          <cell r="I40">
            <v>89.511676571723441</v>
          </cell>
          <cell r="K40">
            <v>92.977328513931894</v>
          </cell>
          <cell r="M40">
            <v>131.09704206811139</v>
          </cell>
          <cell r="N40">
            <v>151.38793636532509</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ABOUR RATES"/>
      <sheetName val="demolitions"/>
      <sheetName val="JOINERY"/>
      <sheetName val="PAINTTING"/>
      <sheetName val="ROOF RATES"/>
      <sheetName val="plastering rates"/>
      <sheetName val="PLUMBING"/>
      <sheetName val="screeds"/>
    </sheetNames>
    <sheetDataSet>
      <sheetData sheetId="0" refreshError="1">
        <row r="38">
          <cell r="G38">
            <v>115.09508771929826</v>
          </cell>
          <cell r="K38">
            <v>149.37755817174516</v>
          </cell>
          <cell r="L38">
            <v>188.23628624192062</v>
          </cell>
          <cell r="M38">
            <v>208.26510433979681</v>
          </cell>
          <cell r="N38">
            <v>239.6200780240074</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Basic price list"/>
      <sheetName val="formwork"/>
    </sheetNames>
    <sheetDataSet>
      <sheetData sheetId="0" refreshError="1">
        <row r="12">
          <cell r="F12">
            <v>1308</v>
          </cell>
        </row>
        <row r="13">
          <cell r="F13">
            <v>1989</v>
          </cell>
        </row>
        <row r="14">
          <cell r="F14">
            <v>9843</v>
          </cell>
        </row>
        <row r="18">
          <cell r="F18">
            <v>70000</v>
          </cell>
        </row>
        <row r="19">
          <cell r="F19">
            <v>113225</v>
          </cell>
        </row>
        <row r="22">
          <cell r="F22">
            <v>1437.5</v>
          </cell>
        </row>
        <row r="23">
          <cell r="F23">
            <v>1380</v>
          </cell>
        </row>
        <row r="25">
          <cell r="F25">
            <v>8830.24</v>
          </cell>
        </row>
        <row r="28">
          <cell r="F28">
            <v>3725.58</v>
          </cell>
        </row>
        <row r="29">
          <cell r="F29">
            <v>66</v>
          </cell>
        </row>
        <row r="30">
          <cell r="F30">
            <v>55</v>
          </cell>
        </row>
        <row r="31">
          <cell r="F31">
            <v>500</v>
          </cell>
        </row>
        <row r="32">
          <cell r="F32">
            <v>14636</v>
          </cell>
        </row>
        <row r="33">
          <cell r="F33">
            <v>269</v>
          </cell>
        </row>
        <row r="34">
          <cell r="F34">
            <v>13.57</v>
          </cell>
        </row>
        <row r="35">
          <cell r="F35">
            <v>662.57</v>
          </cell>
        </row>
        <row r="36">
          <cell r="F36">
            <v>4669</v>
          </cell>
        </row>
      </sheetData>
      <sheetData sheetId="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abour rates"/>
      <sheetName val="MATERIAL"/>
      <sheetName val="PLANT"/>
      <sheetName val="EXCAVATION"/>
      <sheetName val="CONCRETE"/>
      <sheetName val="CONCRETE (2)"/>
      <sheetName val="  REBAR"/>
      <sheetName val="BRICKWORK"/>
      <sheetName val="LINTOLS"/>
      <sheetName val=" NUST BWK"/>
      <sheetName val="JOINERY &amp; IRONMONGERY"/>
      <sheetName val="PLASTERING"/>
      <sheetName val="PLASTERING (2)"/>
      <sheetName val="plastering (3)"/>
      <sheetName val="SCREEDS"/>
      <sheetName val="EXTERNAL WORKS"/>
      <sheetName val="CHAMBERS MANHOLES ETC"/>
      <sheetName val="formwork"/>
      <sheetName val="formwork (not used)"/>
      <sheetName val="CIVILS"/>
      <sheetName val="DRAIN LAYING"/>
      <sheetName val="PRICE LIST"/>
      <sheetName val="Formwork price list"/>
      <sheetName val="Formwork Rates"/>
      <sheetName val="Lab rates "/>
      <sheetName val="PUMPING MAIN"/>
      <sheetName val="Summary"/>
      <sheetName val="PRELIMINARIES AND GENERAL ALL"/>
      <sheetName val="PUMP STATION all"/>
      <sheetName val="PUMPING MAIN all"/>
      <sheetName val="RESERVOIR all"/>
      <sheetName val="DISTRIBUTION PIPELINE all"/>
    </sheetNames>
    <sheetDataSet>
      <sheetData sheetId="0" refreshError="1"/>
      <sheetData sheetId="1" refreshError="1">
        <row r="15">
          <cell r="E15">
            <v>671.6</v>
          </cell>
        </row>
      </sheetData>
      <sheetData sheetId="2"/>
      <sheetData sheetId="3"/>
      <sheetData sheetId="4"/>
      <sheetData sheetId="5"/>
      <sheetData sheetId="6"/>
      <sheetData sheetId="7" refreshError="1">
        <row r="25">
          <cell r="J25">
            <v>982.92000000000007</v>
          </cell>
        </row>
      </sheetData>
      <sheetData sheetId="8"/>
      <sheetData sheetId="9"/>
      <sheetData sheetId="10"/>
      <sheetData sheetId="11"/>
      <sheetData sheetId="12"/>
      <sheetData sheetId="13"/>
      <sheetData sheetId="14"/>
      <sheetData sheetId="15"/>
      <sheetData sheetId="16"/>
      <sheetData sheetId="17"/>
      <sheetData sheetId="18"/>
      <sheetData sheetId="19"/>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ten reg"/>
      <sheetName val="LAB "/>
      <sheetName val="data"/>
      <sheetName val="rebar"/>
      <sheetName val="plaster"/>
      <sheetName val="price list"/>
      <sheetName val="joinery"/>
      <sheetName val="PAINTING  RATES"/>
      <sheetName val="brkwk"/>
      <sheetName val="pavings"/>
      <sheetName val="P&amp;G"/>
      <sheetName val="CONC"/>
      <sheetName val="exc"/>
      <sheetName val="BOQ"/>
      <sheetName val="civils boq"/>
      <sheetName val="final sum"/>
      <sheetName val="FIN FORM"/>
      <sheetName val="F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ABOUR RATES"/>
      <sheetName val="PAINTING RATES"/>
      <sheetName val="formwork"/>
      <sheetName val="PLUMBING 2"/>
      <sheetName val="Plumbing RATES"/>
      <sheetName val="SEWEAGE RET RATES"/>
      <sheetName val="EARTHWORKS RATES"/>
      <sheetName val="DEMOLISHING RATES"/>
      <sheetName val="roof cov carp"/>
      <sheetName val="plastering rates"/>
      <sheetName val="REBAR"/>
      <sheetName val="joinery &amp; ironmongery rates"/>
      <sheetName val="CONCRETE"/>
      <sheetName val="CONC DATA"/>
      <sheetName val="BWKrates"/>
      <sheetName val="EXCAVATIONS rates"/>
    </sheetNames>
    <sheetDataSet>
      <sheetData sheetId="0">
        <row r="40">
          <cell r="N40">
            <v>115.79439569865843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ABOUR RATES"/>
      <sheetName val="PAINTING"/>
      <sheetName val="roof covers"/>
      <sheetName val="screeds rates"/>
      <sheetName val="joinery &amp; ironmongery rates"/>
      <sheetName val="plastering rates"/>
      <sheetName val="REBAR"/>
      <sheetName val="formwork"/>
      <sheetName val="CONC DATA"/>
      <sheetName val="CONCRETE"/>
      <sheetName val="ROAD WORKS RATES"/>
      <sheetName val="SEWEAGE RET RATES"/>
      <sheetName val="EARTHWORKS RATES"/>
      <sheetName val="DEMOLISHING RATES"/>
      <sheetName val="EXCAVATIONS rates"/>
      <sheetName val="BWKrat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row r="80">
          <cell r="I80">
            <v>542.62250000000006</v>
          </cell>
        </row>
      </sheetData>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ABOUR RATES"/>
      <sheetName val="REBAR"/>
      <sheetName val="carpentry"/>
      <sheetName val="PLASTERING"/>
      <sheetName val="pavings  flng"/>
      <sheetName val="IRONMONGER"/>
      <sheetName val="CONCRETE R"/>
      <sheetName val="FM PROGRAMME"/>
      <sheetName val="FM ALLOWABLE"/>
      <sheetName val="FM PAINTING"/>
      <sheetName val="BST MONTROSE CONCRETE"/>
      <sheetName val="BST MAT SCHEDULE"/>
      <sheetName val="BST MONTROSE"/>
      <sheetName val=" MOTROSE ALLOWABLES"/>
      <sheetName val="CONCRETE DATA"/>
      <sheetName val="BRICKWORK"/>
      <sheetName val="FENCING  PATH WAYS"/>
      <sheetName val="EXCAVATIONS rates"/>
    </sheetNames>
    <sheetDataSet>
      <sheetData sheetId="0">
        <row r="40">
          <cell r="H40">
            <v>96.656950146542826</v>
          </cell>
          <cell r="I40">
            <v>111.34747802683178</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ABOUR RATES"/>
      <sheetName val="demolitions"/>
      <sheetName val="JOINERY"/>
      <sheetName val="PAINTTING"/>
      <sheetName val="ROOF RATES"/>
      <sheetName val="plastering rates"/>
      <sheetName val="PLUMBING"/>
      <sheetName val="screeds"/>
      <sheetName val="PRICE LIST"/>
      <sheetName val="Formwork price list"/>
      <sheetName val="Formwork Rates"/>
      <sheetName val="Lab rates "/>
      <sheetName val="PUMPING MAIN"/>
      <sheetName val="Summary"/>
      <sheetName val="PRELIMINARIES AND GENERAL ALL"/>
      <sheetName val="PUMP STATION all"/>
      <sheetName val="PUMPING MAIN all"/>
      <sheetName val="RESERVOIR all"/>
      <sheetName val="DISTRIBUTION PIPELINE all"/>
    </sheetNames>
    <sheetDataSet>
      <sheetData sheetId="0" refreshError="1">
        <row r="38">
          <cell r="K38">
            <v>149.37755817174516</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bcontrcators"/>
      <sheetName val="Sum"/>
      <sheetName val="Lab rates"/>
      <sheetName val="price list"/>
      <sheetName val="price listB"/>
      <sheetName val="Bill"/>
      <sheetName val="Boundary wall"/>
      <sheetName val="Demolitions Allow"/>
      <sheetName val="Brickwork"/>
      <sheetName val="Join&amp;Ironmongery"/>
      <sheetName val="Metal Allow"/>
      <sheetName val="plast allow"/>
      <sheetName val="Floor coverings"/>
      <sheetName val="Plumb Allow"/>
      <sheetName val="paint allow"/>
      <sheetName val="Security"/>
      <sheetName val="Roadworks"/>
      <sheetName val="Excavations"/>
      <sheetName val="Demolitions"/>
      <sheetName val=" CONCRETE"/>
      <sheetName val="Concrete rates"/>
      <sheetName val="Concrete Data"/>
      <sheetName val="Rebar"/>
      <sheetName val="Bkwk"/>
      <sheetName val="joinery"/>
      <sheetName val="Plumbing"/>
      <sheetName val="Floor finishes"/>
      <sheetName val="plastering"/>
      <sheetName val="paint rates"/>
      <sheetName val="Formwork price list"/>
      <sheetName val="Formwork Rates"/>
      <sheetName val="Lab rates "/>
      <sheetName val="PUMPING MAIN"/>
      <sheetName val="Summary"/>
      <sheetName val="PRELIMINARIES AND GENERAL ALL"/>
      <sheetName val="PUMP STATION all"/>
      <sheetName val="PUMPING MAIN all"/>
      <sheetName val="RESERVOIR all"/>
      <sheetName val="DISTRIBUTION PIPELINE all"/>
    </sheetNames>
    <sheetDataSet>
      <sheetData sheetId="0" refreshError="1"/>
      <sheetData sheetId="1" refreshError="1"/>
      <sheetData sheetId="2" refreshError="1"/>
      <sheetData sheetId="3" refreshError="1">
        <row r="9">
          <cell r="D9">
            <v>200</v>
          </cell>
        </row>
        <row r="11">
          <cell r="D11">
            <v>1833.1</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xcavations"/>
      <sheetName val=" CONCRETE"/>
      <sheetName val="Preliminaries &amp; Generals"/>
      <sheetName val="DURATION CULC"/>
      <sheetName val="Floor finishes (2)"/>
      <sheetName val="Carpentry &amp; roof"/>
      <sheetName val="Metalwork"/>
      <sheetName val="Lab rates"/>
      <sheetName val="Outputs"/>
      <sheetName val="External rates"/>
      <sheetName val="PRICE LIST"/>
      <sheetName val="Concrete rates"/>
      <sheetName val="Concrete Data"/>
      <sheetName val="Rebar"/>
      <sheetName val="Carpentry"/>
      <sheetName val="Bkwk"/>
      <sheetName val="joinery"/>
      <sheetName val="Plumbing (2)"/>
      <sheetName val="Plumbing"/>
      <sheetName val="Floor finishes"/>
      <sheetName val="plastering"/>
      <sheetName val="paint rates"/>
      <sheetName val="Road works"/>
      <sheetName val="p&amp;gs"/>
      <sheetName val="Jnry &amp; irnmngry Commercial"/>
      <sheetName val="Glazing"/>
    </sheetNames>
    <sheetDataSet>
      <sheetData sheetId="0" refreshError="1"/>
      <sheetData sheetId="1" refreshError="1">
        <row r="27">
          <cell r="I27">
            <v>11.692330924842107</v>
          </cell>
        </row>
        <row r="37">
          <cell r="I37" t="e">
            <v>#REF!</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IN Summary "/>
      <sheetName val="Final Summary"/>
      <sheetName val="Summary"/>
      <sheetName val="Povisional Sums"/>
      <sheetName val="Foundations Allowables"/>
      <sheetName val="Concrete Allowables"/>
      <sheetName val="Brickwork Allow "/>
      <sheetName val="Waterproofing Allow "/>
      <sheetName val="Roof Covering Allowables"/>
      <sheetName val="Joinery &amp; Iron Allow"/>
      <sheetName val="Metalwork Allowables "/>
      <sheetName val=" Plaster Allow "/>
      <sheetName val="Paving &amp; Floor coverings Allowa"/>
      <sheetName val="Plumbing Allowables "/>
      <sheetName val="Glazing Allowables "/>
      <sheetName val="Painting Allowables"/>
      <sheetName val="BWK rate"/>
      <sheetName val="Joinery Rates "/>
      <sheetName val="Plastering rates"/>
      <sheetName val=" CONCRETE RATES"/>
      <sheetName val="Paving  &amp; floor coverings"/>
      <sheetName val="Proposed Lab rates"/>
      <sheetName val="Painting Rate "/>
      <sheetName val="Roof trusses RATE BUILD U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ow r="8">
          <cell r="G8">
            <v>3500</v>
          </cell>
        </row>
        <row r="14">
          <cell r="I14">
            <v>69510</v>
          </cell>
        </row>
        <row r="44">
          <cell r="I44">
            <v>42000</v>
          </cell>
        </row>
        <row r="51">
          <cell r="I51">
            <v>9829.1333333333332</v>
          </cell>
        </row>
      </sheetData>
      <sheetData sheetId="20"/>
      <sheetData sheetId="21"/>
      <sheetData sheetId="22"/>
      <sheetData sheetId="23"/>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ABOUR RATES"/>
      <sheetName val="DEMOLISHING RATES"/>
      <sheetName val=" CONCRETE"/>
      <sheetName val="Brickwork Rates (2)"/>
      <sheetName val="EXCAVATIONS rates"/>
      <sheetName val="FBasic price list"/>
      <sheetName val="formwork"/>
      <sheetName val="Screeds Rates"/>
      <sheetName val="mortar build up"/>
    </sheetNames>
    <sheetDataSet>
      <sheetData sheetId="0"/>
      <sheetData sheetId="1"/>
      <sheetData sheetId="2"/>
      <sheetData sheetId="3"/>
      <sheetData sheetId="4"/>
      <sheetData sheetId="5">
        <row r="11">
          <cell r="F11">
            <v>3490</v>
          </cell>
        </row>
        <row r="15">
          <cell r="F15">
            <v>16805</v>
          </cell>
        </row>
        <row r="16">
          <cell r="F16">
            <v>45240</v>
          </cell>
        </row>
        <row r="17">
          <cell r="F17">
            <v>30160</v>
          </cell>
        </row>
        <row r="24">
          <cell r="F24">
            <v>42720</v>
          </cell>
        </row>
      </sheetData>
      <sheetData sheetId="6"/>
      <sheetData sheetId="7"/>
      <sheetData sheetId="8"/>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eliminaries &amp; Generals"/>
      <sheetName val="Bill"/>
      <sheetName val="Summary "/>
      <sheetName val="Exca"/>
      <sheetName val="Plmbng price list"/>
      <sheetName val="Brickwork"/>
      <sheetName val="Excavations"/>
      <sheetName val="Labour rates"/>
      <sheetName val="screeds rates"/>
      <sheetName val="Demolitions"/>
      <sheetName val="Jnry &amp; irnmngry Residential"/>
      <sheetName val="Electricals price list"/>
      <sheetName val="Jnry &amp; irnmngry Commercial"/>
      <sheetName val="Rebar"/>
      <sheetName val="formwork"/>
      <sheetName val="Concrete data"/>
      <sheetName val="Road works"/>
      <sheetName val="Sewerage "/>
      <sheetName val="Earthworks"/>
      <sheetName val="Concrete"/>
      <sheetName val="Glazing"/>
      <sheetName val="Painting"/>
      <sheetName val="General items price list"/>
      <sheetName val="plastering rates"/>
      <sheetName val="Carpentry &amp; roof"/>
    </sheetNames>
    <sheetDataSet>
      <sheetData sheetId="0" refreshError="1"/>
      <sheetData sheetId="1" refreshError="1"/>
      <sheetData sheetId="2" refreshError="1"/>
      <sheetData sheetId="3" refreshError="1"/>
      <sheetData sheetId="4"/>
      <sheetData sheetId="5"/>
      <sheetData sheetId="6" refreshError="1"/>
      <sheetData sheetId="7"/>
      <sheetData sheetId="8"/>
      <sheetData sheetId="9" refreshError="1"/>
      <sheetData sheetId="10" refreshError="1"/>
      <sheetData sheetId="11" refreshError="1"/>
      <sheetData sheetId="12" refreshError="1"/>
      <sheetData sheetId="13" refreshError="1"/>
      <sheetData sheetId="14"/>
      <sheetData sheetId="15" refreshError="1"/>
      <sheetData sheetId="16" refreshError="1"/>
      <sheetData sheetId="17" refreshError="1"/>
      <sheetData sheetId="18" refreshError="1"/>
      <sheetData sheetId="19"/>
      <sheetData sheetId="20" refreshError="1"/>
      <sheetData sheetId="21" refreshError="1"/>
      <sheetData sheetId="22"/>
      <sheetData sheetId="23"/>
      <sheetData sheetId="24"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ABOUR RATES"/>
      <sheetName val="PAINTING"/>
      <sheetName val="roof covers"/>
      <sheetName val="screeds rates"/>
      <sheetName val="joinery &amp; ironmongery rates"/>
      <sheetName val="plastering rates"/>
      <sheetName val="REBAR"/>
      <sheetName val="formwork"/>
      <sheetName val="CONC DATA"/>
      <sheetName val="CONCRETE"/>
      <sheetName val="ROAD WORKS RATES"/>
      <sheetName val="SEWEAGE RET RATES"/>
      <sheetName val="EARTHWORKS RATES"/>
      <sheetName val="DEMOLISHING RATES"/>
      <sheetName val="EXCAVATIONS rates"/>
      <sheetName val="BWKrates"/>
      <sheetName val="PRICE LIST"/>
      <sheetName val="Formwork price list"/>
      <sheetName val="Formwork Rates"/>
      <sheetName val="Lab rates "/>
      <sheetName val="PUMPING MAIN"/>
      <sheetName val="Summary"/>
      <sheetName val="PRELIMINARIES AND GENERAL ALL"/>
      <sheetName val="PUMP STATION all"/>
      <sheetName val="PUMPING MAIN all"/>
      <sheetName val="RESERVOIR all"/>
      <sheetName val="DISTRIBUTION PIPELINE all"/>
    </sheetNames>
    <sheetDataSet>
      <sheetData sheetId="0" refreshError="1">
        <row r="38">
          <cell r="J38">
            <v>93.750609396284801</v>
          </cell>
        </row>
      </sheetData>
      <sheetData sheetId="1" refreshError="1"/>
      <sheetData sheetId="2" refreshError="1"/>
      <sheetData sheetId="3" refreshError="1"/>
      <sheetData sheetId="4" refreshError="1"/>
      <sheetData sheetId="5"/>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abour Rates"/>
      <sheetName val="formwork rates"/>
    </sheetNames>
    <sheetDataSet>
      <sheetData sheetId="0" refreshError="1">
        <row r="38">
          <cell r="K38">
            <v>89.83</v>
          </cell>
          <cell r="L38">
            <v>114.09</v>
          </cell>
          <cell r="M38">
            <v>126.59</v>
          </cell>
          <cell r="N38">
            <v>146.16</v>
          </cell>
        </row>
      </sheetData>
      <sheetData sheetId="1"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ormwork price list"/>
      <sheetName val="Formwork Rates"/>
      <sheetName val="subs"/>
      <sheetName val="price list"/>
      <sheetName val="Lab rates"/>
      <sheetName val="Excavations"/>
      <sheetName val=" CONCRETE"/>
      <sheetName val="Rebar"/>
      <sheetName val="Brkwk"/>
      <sheetName val="joinery &amp; Carpentry"/>
      <sheetName val="plastering"/>
      <sheetName val="Painting"/>
      <sheetName val="floor coverings"/>
      <sheetName val="mortar"/>
    </sheetNames>
    <sheetDataSet>
      <sheetData sheetId="0"/>
      <sheetData sheetId="1"/>
      <sheetData sheetId="2"/>
      <sheetData sheetId="3">
        <row r="4">
          <cell r="A4" t="str">
            <v>Mr &amp; Mrs Dube</v>
          </cell>
        </row>
      </sheetData>
      <sheetData sheetId="4"/>
      <sheetData sheetId="5"/>
      <sheetData sheetId="6"/>
      <sheetData sheetId="7"/>
      <sheetData sheetId="8"/>
      <sheetData sheetId="9"/>
      <sheetData sheetId="10"/>
      <sheetData sheetId="11"/>
      <sheetData sheetId="12"/>
      <sheetData sheetId="13"/>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A9F483-4F1F-4D1E-8105-C37E90858ABD}">
  <dimension ref="A1:AI5703"/>
  <sheetViews>
    <sheetView view="pageBreakPreview" zoomScale="60" zoomScaleNormal="100" workbookViewId="0">
      <pane ySplit="1" topLeftCell="A728" activePane="bottomLeft" state="frozen"/>
      <selection pane="bottomLeft" activeCell="H735" sqref="H735"/>
    </sheetView>
  </sheetViews>
  <sheetFormatPr defaultColWidth="9.109375" defaultRowHeight="15" x14ac:dyDescent="0.25"/>
  <cols>
    <col min="1" max="2" width="9.109375" style="139"/>
    <col min="3" max="3" width="55.33203125" style="140" customWidth="1"/>
    <col min="4" max="4" width="9.109375" style="141"/>
    <col min="5" max="5" width="9.109375" style="142"/>
    <col min="6" max="6" width="22.44140625" style="145" customWidth="1"/>
    <col min="7" max="7" width="18.77734375" style="142" customWidth="1"/>
    <col min="8" max="8" width="26" style="143" customWidth="1"/>
    <col min="9" max="9" width="9.109375" style="143"/>
    <col min="10" max="10" width="10.109375" style="143" hidden="1" customWidth="1"/>
    <col min="11" max="11" width="9.109375" style="143" customWidth="1"/>
    <col min="12" max="12" width="13.33203125" style="143" hidden="1" customWidth="1"/>
    <col min="13" max="13" width="0" style="143" hidden="1" customWidth="1"/>
    <col min="14" max="14" width="5.33203125" style="143" hidden="1" customWidth="1"/>
    <col min="15" max="258" width="9.109375" style="143"/>
    <col min="259" max="259" width="47" style="143" customWidth="1"/>
    <col min="260" max="265" width="9.109375" style="143"/>
    <col min="266" max="266" width="0" style="143" hidden="1" customWidth="1"/>
    <col min="267" max="267" width="9.109375" style="143"/>
    <col min="268" max="270" width="0" style="143" hidden="1" customWidth="1"/>
    <col min="271" max="514" width="9.109375" style="143"/>
    <col min="515" max="515" width="47" style="143" customWidth="1"/>
    <col min="516" max="521" width="9.109375" style="143"/>
    <col min="522" max="522" width="0" style="143" hidden="1" customWidth="1"/>
    <col min="523" max="523" width="9.109375" style="143"/>
    <col min="524" max="526" width="0" style="143" hidden="1" customWidth="1"/>
    <col min="527" max="770" width="9.109375" style="143"/>
    <col min="771" max="771" width="47" style="143" customWidth="1"/>
    <col min="772" max="777" width="9.109375" style="143"/>
    <col min="778" max="778" width="0" style="143" hidden="1" customWidth="1"/>
    <col min="779" max="779" width="9.109375" style="143"/>
    <col min="780" max="782" width="0" style="143" hidden="1" customWidth="1"/>
    <col min="783" max="1026" width="9.109375" style="143"/>
    <col min="1027" max="1027" width="47" style="143" customWidth="1"/>
    <col min="1028" max="1033" width="9.109375" style="143"/>
    <col min="1034" max="1034" width="0" style="143" hidden="1" customWidth="1"/>
    <col min="1035" max="1035" width="9.109375" style="143"/>
    <col min="1036" max="1038" width="0" style="143" hidden="1" customWidth="1"/>
    <col min="1039" max="1282" width="9.109375" style="143"/>
    <col min="1283" max="1283" width="47" style="143" customWidth="1"/>
    <col min="1284" max="1289" width="9.109375" style="143"/>
    <col min="1290" max="1290" width="0" style="143" hidden="1" customWidth="1"/>
    <col min="1291" max="1291" width="9.109375" style="143"/>
    <col min="1292" max="1294" width="0" style="143" hidden="1" customWidth="1"/>
    <col min="1295" max="1538" width="9.109375" style="143"/>
    <col min="1539" max="1539" width="47" style="143" customWidth="1"/>
    <col min="1540" max="1545" width="9.109375" style="143"/>
    <col min="1546" max="1546" width="0" style="143" hidden="1" customWidth="1"/>
    <col min="1547" max="1547" width="9.109375" style="143"/>
    <col min="1548" max="1550" width="0" style="143" hidden="1" customWidth="1"/>
    <col min="1551" max="1794" width="9.109375" style="143"/>
    <col min="1795" max="1795" width="47" style="143" customWidth="1"/>
    <col min="1796" max="1801" width="9.109375" style="143"/>
    <col min="1802" max="1802" width="0" style="143" hidden="1" customWidth="1"/>
    <col min="1803" max="1803" width="9.109375" style="143"/>
    <col min="1804" max="1806" width="0" style="143" hidden="1" customWidth="1"/>
    <col min="1807" max="2050" width="9.109375" style="143"/>
    <col min="2051" max="2051" width="47" style="143" customWidth="1"/>
    <col min="2052" max="2057" width="9.109375" style="143"/>
    <col min="2058" max="2058" width="0" style="143" hidden="1" customWidth="1"/>
    <col min="2059" max="2059" width="9.109375" style="143"/>
    <col min="2060" max="2062" width="0" style="143" hidden="1" customWidth="1"/>
    <col min="2063" max="2306" width="9.109375" style="143"/>
    <col min="2307" max="2307" width="47" style="143" customWidth="1"/>
    <col min="2308" max="2313" width="9.109375" style="143"/>
    <col min="2314" max="2314" width="0" style="143" hidden="1" customWidth="1"/>
    <col min="2315" max="2315" width="9.109375" style="143"/>
    <col min="2316" max="2318" width="0" style="143" hidden="1" customWidth="1"/>
    <col min="2319" max="2562" width="9.109375" style="143"/>
    <col min="2563" max="2563" width="47" style="143" customWidth="1"/>
    <col min="2564" max="2569" width="9.109375" style="143"/>
    <col min="2570" max="2570" width="0" style="143" hidden="1" customWidth="1"/>
    <col min="2571" max="2571" width="9.109375" style="143"/>
    <col min="2572" max="2574" width="0" style="143" hidden="1" customWidth="1"/>
    <col min="2575" max="2818" width="9.109375" style="143"/>
    <col min="2819" max="2819" width="47" style="143" customWidth="1"/>
    <col min="2820" max="2825" width="9.109375" style="143"/>
    <col min="2826" max="2826" width="0" style="143" hidden="1" customWidth="1"/>
    <col min="2827" max="2827" width="9.109375" style="143"/>
    <col min="2828" max="2830" width="0" style="143" hidden="1" customWidth="1"/>
    <col min="2831" max="3074" width="9.109375" style="143"/>
    <col min="3075" max="3075" width="47" style="143" customWidth="1"/>
    <col min="3076" max="3081" width="9.109375" style="143"/>
    <col min="3082" max="3082" width="0" style="143" hidden="1" customWidth="1"/>
    <col min="3083" max="3083" width="9.109375" style="143"/>
    <col min="3084" max="3086" width="0" style="143" hidden="1" customWidth="1"/>
    <col min="3087" max="3330" width="9.109375" style="143"/>
    <col min="3331" max="3331" width="47" style="143" customWidth="1"/>
    <col min="3332" max="3337" width="9.109375" style="143"/>
    <col min="3338" max="3338" width="0" style="143" hidden="1" customWidth="1"/>
    <col min="3339" max="3339" width="9.109375" style="143"/>
    <col min="3340" max="3342" width="0" style="143" hidden="1" customWidth="1"/>
    <col min="3343" max="3586" width="9.109375" style="143"/>
    <col min="3587" max="3587" width="47" style="143" customWidth="1"/>
    <col min="3588" max="3593" width="9.109375" style="143"/>
    <col min="3594" max="3594" width="0" style="143" hidden="1" customWidth="1"/>
    <col min="3595" max="3595" width="9.109375" style="143"/>
    <col min="3596" max="3598" width="0" style="143" hidden="1" customWidth="1"/>
    <col min="3599" max="3842" width="9.109375" style="143"/>
    <col min="3843" max="3843" width="47" style="143" customWidth="1"/>
    <col min="3844" max="3849" width="9.109375" style="143"/>
    <col min="3850" max="3850" width="0" style="143" hidden="1" customWidth="1"/>
    <col min="3851" max="3851" width="9.109375" style="143"/>
    <col min="3852" max="3854" width="0" style="143" hidden="1" customWidth="1"/>
    <col min="3855" max="4098" width="9.109375" style="143"/>
    <col min="4099" max="4099" width="47" style="143" customWidth="1"/>
    <col min="4100" max="4105" width="9.109375" style="143"/>
    <col min="4106" max="4106" width="0" style="143" hidden="1" customWidth="1"/>
    <col min="4107" max="4107" width="9.109375" style="143"/>
    <col min="4108" max="4110" width="0" style="143" hidden="1" customWidth="1"/>
    <col min="4111" max="4354" width="9.109375" style="143"/>
    <col min="4355" max="4355" width="47" style="143" customWidth="1"/>
    <col min="4356" max="4361" width="9.109375" style="143"/>
    <col min="4362" max="4362" width="0" style="143" hidden="1" customWidth="1"/>
    <col min="4363" max="4363" width="9.109375" style="143"/>
    <col min="4364" max="4366" width="0" style="143" hidden="1" customWidth="1"/>
    <col min="4367" max="4610" width="9.109375" style="143"/>
    <col min="4611" max="4611" width="47" style="143" customWidth="1"/>
    <col min="4612" max="4617" width="9.109375" style="143"/>
    <col min="4618" max="4618" width="0" style="143" hidden="1" customWidth="1"/>
    <col min="4619" max="4619" width="9.109375" style="143"/>
    <col min="4620" max="4622" width="0" style="143" hidden="1" customWidth="1"/>
    <col min="4623" max="4866" width="9.109375" style="143"/>
    <col min="4867" max="4867" width="47" style="143" customWidth="1"/>
    <col min="4868" max="4873" width="9.109375" style="143"/>
    <col min="4874" max="4874" width="0" style="143" hidden="1" customWidth="1"/>
    <col min="4875" max="4875" width="9.109375" style="143"/>
    <col min="4876" max="4878" width="0" style="143" hidden="1" customWidth="1"/>
    <col min="4879" max="5122" width="9.109375" style="143"/>
    <col min="5123" max="5123" width="47" style="143" customWidth="1"/>
    <col min="5124" max="5129" width="9.109375" style="143"/>
    <col min="5130" max="5130" width="0" style="143" hidden="1" customWidth="1"/>
    <col min="5131" max="5131" width="9.109375" style="143"/>
    <col min="5132" max="5134" width="0" style="143" hidden="1" customWidth="1"/>
    <col min="5135" max="5378" width="9.109375" style="143"/>
    <col min="5379" max="5379" width="47" style="143" customWidth="1"/>
    <col min="5380" max="5385" width="9.109375" style="143"/>
    <col min="5386" max="5386" width="0" style="143" hidden="1" customWidth="1"/>
    <col min="5387" max="5387" width="9.109375" style="143"/>
    <col min="5388" max="5390" width="0" style="143" hidden="1" customWidth="1"/>
    <col min="5391" max="5634" width="9.109375" style="143"/>
    <col min="5635" max="5635" width="47" style="143" customWidth="1"/>
    <col min="5636" max="5641" width="9.109375" style="143"/>
    <col min="5642" max="5642" width="0" style="143" hidden="1" customWidth="1"/>
    <col min="5643" max="5643" width="9.109375" style="143"/>
    <col min="5644" max="5646" width="0" style="143" hidden="1" customWidth="1"/>
    <col min="5647" max="5890" width="9.109375" style="143"/>
    <col min="5891" max="5891" width="47" style="143" customWidth="1"/>
    <col min="5892" max="5897" width="9.109375" style="143"/>
    <col min="5898" max="5898" width="0" style="143" hidden="1" customWidth="1"/>
    <col min="5899" max="5899" width="9.109375" style="143"/>
    <col min="5900" max="5902" width="0" style="143" hidden="1" customWidth="1"/>
    <col min="5903" max="6146" width="9.109375" style="143"/>
    <col min="6147" max="6147" width="47" style="143" customWidth="1"/>
    <col min="6148" max="6153" width="9.109375" style="143"/>
    <col min="6154" max="6154" width="0" style="143" hidden="1" customWidth="1"/>
    <col min="6155" max="6155" width="9.109375" style="143"/>
    <col min="6156" max="6158" width="0" style="143" hidden="1" customWidth="1"/>
    <col min="6159" max="6402" width="9.109375" style="143"/>
    <col min="6403" max="6403" width="47" style="143" customWidth="1"/>
    <col min="6404" max="6409" width="9.109375" style="143"/>
    <col min="6410" max="6410" width="0" style="143" hidden="1" customWidth="1"/>
    <col min="6411" max="6411" width="9.109375" style="143"/>
    <col min="6412" max="6414" width="0" style="143" hidden="1" customWidth="1"/>
    <col min="6415" max="6658" width="9.109375" style="143"/>
    <col min="6659" max="6659" width="47" style="143" customWidth="1"/>
    <col min="6660" max="6665" width="9.109375" style="143"/>
    <col min="6666" max="6666" width="0" style="143" hidden="1" customWidth="1"/>
    <col min="6667" max="6667" width="9.109375" style="143"/>
    <col min="6668" max="6670" width="0" style="143" hidden="1" customWidth="1"/>
    <col min="6671" max="6914" width="9.109375" style="143"/>
    <col min="6915" max="6915" width="47" style="143" customWidth="1"/>
    <col min="6916" max="6921" width="9.109375" style="143"/>
    <col min="6922" max="6922" width="0" style="143" hidden="1" customWidth="1"/>
    <col min="6923" max="6923" width="9.109375" style="143"/>
    <col min="6924" max="6926" width="0" style="143" hidden="1" customWidth="1"/>
    <col min="6927" max="7170" width="9.109375" style="143"/>
    <col min="7171" max="7171" width="47" style="143" customWidth="1"/>
    <col min="7172" max="7177" width="9.109375" style="143"/>
    <col min="7178" max="7178" width="0" style="143" hidden="1" customWidth="1"/>
    <col min="7179" max="7179" width="9.109375" style="143"/>
    <col min="7180" max="7182" width="0" style="143" hidden="1" customWidth="1"/>
    <col min="7183" max="7426" width="9.109375" style="143"/>
    <col min="7427" max="7427" width="47" style="143" customWidth="1"/>
    <col min="7428" max="7433" width="9.109375" style="143"/>
    <col min="7434" max="7434" width="0" style="143" hidden="1" customWidth="1"/>
    <col min="7435" max="7435" width="9.109375" style="143"/>
    <col min="7436" max="7438" width="0" style="143" hidden="1" customWidth="1"/>
    <col min="7439" max="7682" width="9.109375" style="143"/>
    <col min="7683" max="7683" width="47" style="143" customWidth="1"/>
    <col min="7684" max="7689" width="9.109375" style="143"/>
    <col min="7690" max="7690" width="0" style="143" hidden="1" customWidth="1"/>
    <col min="7691" max="7691" width="9.109375" style="143"/>
    <col min="7692" max="7694" width="0" style="143" hidden="1" customWidth="1"/>
    <col min="7695" max="7938" width="9.109375" style="143"/>
    <col min="7939" max="7939" width="47" style="143" customWidth="1"/>
    <col min="7940" max="7945" width="9.109375" style="143"/>
    <col min="7946" max="7946" width="0" style="143" hidden="1" customWidth="1"/>
    <col min="7947" max="7947" width="9.109375" style="143"/>
    <col min="7948" max="7950" width="0" style="143" hidden="1" customWidth="1"/>
    <col min="7951" max="8194" width="9.109375" style="143"/>
    <col min="8195" max="8195" width="47" style="143" customWidth="1"/>
    <col min="8196" max="8201" width="9.109375" style="143"/>
    <col min="8202" max="8202" width="0" style="143" hidden="1" customWidth="1"/>
    <col min="8203" max="8203" width="9.109375" style="143"/>
    <col min="8204" max="8206" width="0" style="143" hidden="1" customWidth="1"/>
    <col min="8207" max="8450" width="9.109375" style="143"/>
    <col min="8451" max="8451" width="47" style="143" customWidth="1"/>
    <col min="8452" max="8457" width="9.109375" style="143"/>
    <col min="8458" max="8458" width="0" style="143" hidden="1" customWidth="1"/>
    <col min="8459" max="8459" width="9.109375" style="143"/>
    <col min="8460" max="8462" width="0" style="143" hidden="1" customWidth="1"/>
    <col min="8463" max="8706" width="9.109375" style="143"/>
    <col min="8707" max="8707" width="47" style="143" customWidth="1"/>
    <col min="8708" max="8713" width="9.109375" style="143"/>
    <col min="8714" max="8714" width="0" style="143" hidden="1" customWidth="1"/>
    <col min="8715" max="8715" width="9.109375" style="143"/>
    <col min="8716" max="8718" width="0" style="143" hidden="1" customWidth="1"/>
    <col min="8719" max="8962" width="9.109375" style="143"/>
    <col min="8963" max="8963" width="47" style="143" customWidth="1"/>
    <col min="8964" max="8969" width="9.109375" style="143"/>
    <col min="8970" max="8970" width="0" style="143" hidden="1" customWidth="1"/>
    <col min="8971" max="8971" width="9.109375" style="143"/>
    <col min="8972" max="8974" width="0" style="143" hidden="1" customWidth="1"/>
    <col min="8975" max="9218" width="9.109375" style="143"/>
    <col min="9219" max="9219" width="47" style="143" customWidth="1"/>
    <col min="9220" max="9225" width="9.109375" style="143"/>
    <col min="9226" max="9226" width="0" style="143" hidden="1" customWidth="1"/>
    <col min="9227" max="9227" width="9.109375" style="143"/>
    <col min="9228" max="9230" width="0" style="143" hidden="1" customWidth="1"/>
    <col min="9231" max="9474" width="9.109375" style="143"/>
    <col min="9475" max="9475" width="47" style="143" customWidth="1"/>
    <col min="9476" max="9481" width="9.109375" style="143"/>
    <col min="9482" max="9482" width="0" style="143" hidden="1" customWidth="1"/>
    <col min="9483" max="9483" width="9.109375" style="143"/>
    <col min="9484" max="9486" width="0" style="143" hidden="1" customWidth="1"/>
    <col min="9487" max="9730" width="9.109375" style="143"/>
    <col min="9731" max="9731" width="47" style="143" customWidth="1"/>
    <col min="9732" max="9737" width="9.109375" style="143"/>
    <col min="9738" max="9738" width="0" style="143" hidden="1" customWidth="1"/>
    <col min="9739" max="9739" width="9.109375" style="143"/>
    <col min="9740" max="9742" width="0" style="143" hidden="1" customWidth="1"/>
    <col min="9743" max="9986" width="9.109375" style="143"/>
    <col min="9987" max="9987" width="47" style="143" customWidth="1"/>
    <col min="9988" max="9993" width="9.109375" style="143"/>
    <col min="9994" max="9994" width="0" style="143" hidden="1" customWidth="1"/>
    <col min="9995" max="9995" width="9.109375" style="143"/>
    <col min="9996" max="9998" width="0" style="143" hidden="1" customWidth="1"/>
    <col min="9999" max="10242" width="9.109375" style="143"/>
    <col min="10243" max="10243" width="47" style="143" customWidth="1"/>
    <col min="10244" max="10249" width="9.109375" style="143"/>
    <col min="10250" max="10250" width="0" style="143" hidden="1" customWidth="1"/>
    <col min="10251" max="10251" width="9.109375" style="143"/>
    <col min="10252" max="10254" width="0" style="143" hidden="1" customWidth="1"/>
    <col min="10255" max="10498" width="9.109375" style="143"/>
    <col min="10499" max="10499" width="47" style="143" customWidth="1"/>
    <col min="10500" max="10505" width="9.109375" style="143"/>
    <col min="10506" max="10506" width="0" style="143" hidden="1" customWidth="1"/>
    <col min="10507" max="10507" width="9.109375" style="143"/>
    <col min="10508" max="10510" width="0" style="143" hidden="1" customWidth="1"/>
    <col min="10511" max="10754" width="9.109375" style="143"/>
    <col min="10755" max="10755" width="47" style="143" customWidth="1"/>
    <col min="10756" max="10761" width="9.109375" style="143"/>
    <col min="10762" max="10762" width="0" style="143" hidden="1" customWidth="1"/>
    <col min="10763" max="10763" width="9.109375" style="143"/>
    <col min="10764" max="10766" width="0" style="143" hidden="1" customWidth="1"/>
    <col min="10767" max="11010" width="9.109375" style="143"/>
    <col min="11011" max="11011" width="47" style="143" customWidth="1"/>
    <col min="11012" max="11017" width="9.109375" style="143"/>
    <col min="11018" max="11018" width="0" style="143" hidden="1" customWidth="1"/>
    <col min="11019" max="11019" width="9.109375" style="143"/>
    <col min="11020" max="11022" width="0" style="143" hidden="1" customWidth="1"/>
    <col min="11023" max="11266" width="9.109375" style="143"/>
    <col min="11267" max="11267" width="47" style="143" customWidth="1"/>
    <col min="11268" max="11273" width="9.109375" style="143"/>
    <col min="11274" max="11274" width="0" style="143" hidden="1" customWidth="1"/>
    <col min="11275" max="11275" width="9.109375" style="143"/>
    <col min="11276" max="11278" width="0" style="143" hidden="1" customWidth="1"/>
    <col min="11279" max="11522" width="9.109375" style="143"/>
    <col min="11523" max="11523" width="47" style="143" customWidth="1"/>
    <col min="11524" max="11529" width="9.109375" style="143"/>
    <col min="11530" max="11530" width="0" style="143" hidden="1" customWidth="1"/>
    <col min="11531" max="11531" width="9.109375" style="143"/>
    <col min="11532" max="11534" width="0" style="143" hidden="1" customWidth="1"/>
    <col min="11535" max="11778" width="9.109375" style="143"/>
    <col min="11779" max="11779" width="47" style="143" customWidth="1"/>
    <col min="11780" max="11785" width="9.109375" style="143"/>
    <col min="11786" max="11786" width="0" style="143" hidden="1" customWidth="1"/>
    <col min="11787" max="11787" width="9.109375" style="143"/>
    <col min="11788" max="11790" width="0" style="143" hidden="1" customWidth="1"/>
    <col min="11791" max="12034" width="9.109375" style="143"/>
    <col min="12035" max="12035" width="47" style="143" customWidth="1"/>
    <col min="12036" max="12041" width="9.109375" style="143"/>
    <col min="12042" max="12042" width="0" style="143" hidden="1" customWidth="1"/>
    <col min="12043" max="12043" width="9.109375" style="143"/>
    <col min="12044" max="12046" width="0" style="143" hidden="1" customWidth="1"/>
    <col min="12047" max="12290" width="9.109375" style="143"/>
    <col min="12291" max="12291" width="47" style="143" customWidth="1"/>
    <col min="12292" max="12297" width="9.109375" style="143"/>
    <col min="12298" max="12298" width="0" style="143" hidden="1" customWidth="1"/>
    <col min="12299" max="12299" width="9.109375" style="143"/>
    <col min="12300" max="12302" width="0" style="143" hidden="1" customWidth="1"/>
    <col min="12303" max="12546" width="9.109375" style="143"/>
    <col min="12547" max="12547" width="47" style="143" customWidth="1"/>
    <col min="12548" max="12553" width="9.109375" style="143"/>
    <col min="12554" max="12554" width="0" style="143" hidden="1" customWidth="1"/>
    <col min="12555" max="12555" width="9.109375" style="143"/>
    <col min="12556" max="12558" width="0" style="143" hidden="1" customWidth="1"/>
    <col min="12559" max="12802" width="9.109375" style="143"/>
    <col min="12803" max="12803" width="47" style="143" customWidth="1"/>
    <col min="12804" max="12809" width="9.109375" style="143"/>
    <col min="12810" max="12810" width="0" style="143" hidden="1" customWidth="1"/>
    <col min="12811" max="12811" width="9.109375" style="143"/>
    <col min="12812" max="12814" width="0" style="143" hidden="1" customWidth="1"/>
    <col min="12815" max="13058" width="9.109375" style="143"/>
    <col min="13059" max="13059" width="47" style="143" customWidth="1"/>
    <col min="13060" max="13065" width="9.109375" style="143"/>
    <col min="13066" max="13066" width="0" style="143" hidden="1" customWidth="1"/>
    <col min="13067" max="13067" width="9.109375" style="143"/>
    <col min="13068" max="13070" width="0" style="143" hidden="1" customWidth="1"/>
    <col min="13071" max="13314" width="9.109375" style="143"/>
    <col min="13315" max="13315" width="47" style="143" customWidth="1"/>
    <col min="13316" max="13321" width="9.109375" style="143"/>
    <col min="13322" max="13322" width="0" style="143" hidden="1" customWidth="1"/>
    <col min="13323" max="13323" width="9.109375" style="143"/>
    <col min="13324" max="13326" width="0" style="143" hidden="1" customWidth="1"/>
    <col min="13327" max="13570" width="9.109375" style="143"/>
    <col min="13571" max="13571" width="47" style="143" customWidth="1"/>
    <col min="13572" max="13577" width="9.109375" style="143"/>
    <col min="13578" max="13578" width="0" style="143" hidden="1" customWidth="1"/>
    <col min="13579" max="13579" width="9.109375" style="143"/>
    <col min="13580" max="13582" width="0" style="143" hidden="1" customWidth="1"/>
    <col min="13583" max="13826" width="9.109375" style="143"/>
    <col min="13827" max="13827" width="47" style="143" customWidth="1"/>
    <col min="13828" max="13833" width="9.109375" style="143"/>
    <col min="13834" max="13834" width="0" style="143" hidden="1" customWidth="1"/>
    <col min="13835" max="13835" width="9.109375" style="143"/>
    <col min="13836" max="13838" width="0" style="143" hidden="1" customWidth="1"/>
    <col min="13839" max="14082" width="9.109375" style="143"/>
    <col min="14083" max="14083" width="47" style="143" customWidth="1"/>
    <col min="14084" max="14089" width="9.109375" style="143"/>
    <col min="14090" max="14090" width="0" style="143" hidden="1" customWidth="1"/>
    <col min="14091" max="14091" width="9.109375" style="143"/>
    <col min="14092" max="14094" width="0" style="143" hidden="1" customWidth="1"/>
    <col min="14095" max="14338" width="9.109375" style="143"/>
    <col min="14339" max="14339" width="47" style="143" customWidth="1"/>
    <col min="14340" max="14345" width="9.109375" style="143"/>
    <col min="14346" max="14346" width="0" style="143" hidden="1" customWidth="1"/>
    <col min="14347" max="14347" width="9.109375" style="143"/>
    <col min="14348" max="14350" width="0" style="143" hidden="1" customWidth="1"/>
    <col min="14351" max="14594" width="9.109375" style="143"/>
    <col min="14595" max="14595" width="47" style="143" customWidth="1"/>
    <col min="14596" max="14601" width="9.109375" style="143"/>
    <col min="14602" max="14602" width="0" style="143" hidden="1" customWidth="1"/>
    <col min="14603" max="14603" width="9.109375" style="143"/>
    <col min="14604" max="14606" width="0" style="143" hidden="1" customWidth="1"/>
    <col min="14607" max="14850" width="9.109375" style="143"/>
    <col min="14851" max="14851" width="47" style="143" customWidth="1"/>
    <col min="14852" max="14857" width="9.109375" style="143"/>
    <col min="14858" max="14858" width="0" style="143" hidden="1" customWidth="1"/>
    <col min="14859" max="14859" width="9.109375" style="143"/>
    <col min="14860" max="14862" width="0" style="143" hidden="1" customWidth="1"/>
    <col min="14863" max="15106" width="9.109375" style="143"/>
    <col min="15107" max="15107" width="47" style="143" customWidth="1"/>
    <col min="15108" max="15113" width="9.109375" style="143"/>
    <col min="15114" max="15114" width="0" style="143" hidden="1" customWidth="1"/>
    <col min="15115" max="15115" width="9.109375" style="143"/>
    <col min="15116" max="15118" width="0" style="143" hidden="1" customWidth="1"/>
    <col min="15119" max="15362" width="9.109375" style="143"/>
    <col min="15363" max="15363" width="47" style="143" customWidth="1"/>
    <col min="15364" max="15369" width="9.109375" style="143"/>
    <col min="15370" max="15370" width="0" style="143" hidden="1" customWidth="1"/>
    <col min="15371" max="15371" width="9.109375" style="143"/>
    <col min="15372" max="15374" width="0" style="143" hidden="1" customWidth="1"/>
    <col min="15375" max="15618" width="9.109375" style="143"/>
    <col min="15619" max="15619" width="47" style="143" customWidth="1"/>
    <col min="15620" max="15625" width="9.109375" style="143"/>
    <col min="15626" max="15626" width="0" style="143" hidden="1" customWidth="1"/>
    <col min="15627" max="15627" width="9.109375" style="143"/>
    <col min="15628" max="15630" width="0" style="143" hidden="1" customWidth="1"/>
    <col min="15631" max="15874" width="9.109375" style="143"/>
    <col min="15875" max="15875" width="47" style="143" customWidth="1"/>
    <col min="15876" max="15881" width="9.109375" style="143"/>
    <col min="15882" max="15882" width="0" style="143" hidden="1" customWidth="1"/>
    <col min="15883" max="15883" width="9.109375" style="143"/>
    <col min="15884" max="15886" width="0" style="143" hidden="1" customWidth="1"/>
    <col min="15887" max="16130" width="9.109375" style="143"/>
    <col min="16131" max="16131" width="47" style="143" customWidth="1"/>
    <col min="16132" max="16137" width="9.109375" style="143"/>
    <col min="16138" max="16138" width="0" style="143" hidden="1" customWidth="1"/>
    <col min="16139" max="16139" width="9.109375" style="143"/>
    <col min="16140" max="16142" width="0" style="143" hidden="1" customWidth="1"/>
    <col min="16143" max="16384" width="9.109375" style="143"/>
  </cols>
  <sheetData>
    <row r="1" spans="1:35" s="147" customFormat="1" ht="15.6" x14ac:dyDescent="0.3">
      <c r="A1" s="150" t="s">
        <v>160</v>
      </c>
      <c r="B1" s="151" t="s">
        <v>6</v>
      </c>
      <c r="C1" s="152" t="s">
        <v>49</v>
      </c>
      <c r="D1" s="153" t="s">
        <v>161</v>
      </c>
      <c r="E1" s="154" t="s">
        <v>48</v>
      </c>
      <c r="F1" s="155" t="s">
        <v>35</v>
      </c>
      <c r="G1" s="154" t="s">
        <v>47</v>
      </c>
      <c r="H1" s="156" t="s">
        <v>162</v>
      </c>
      <c r="I1" s="146" t="s">
        <v>163</v>
      </c>
      <c r="J1" s="147" t="s">
        <v>164</v>
      </c>
      <c r="K1" s="146" t="s">
        <v>163</v>
      </c>
      <c r="L1" s="147" t="s">
        <v>165</v>
      </c>
      <c r="M1" s="148" t="s">
        <v>163</v>
      </c>
      <c r="N1" s="149" t="s">
        <v>166</v>
      </c>
      <c r="O1" s="148" t="s">
        <v>163</v>
      </c>
      <c r="P1" s="148" t="s">
        <v>163</v>
      </c>
      <c r="Q1" s="148" t="s">
        <v>163</v>
      </c>
      <c r="R1" s="148" t="s">
        <v>163</v>
      </c>
      <c r="S1" s="148" t="s">
        <v>163</v>
      </c>
      <c r="T1" s="148" t="s">
        <v>163</v>
      </c>
      <c r="U1" s="148" t="s">
        <v>163</v>
      </c>
      <c r="V1" s="148" t="s">
        <v>163</v>
      </c>
      <c r="W1" s="148" t="s">
        <v>163</v>
      </c>
      <c r="X1" s="148" t="s">
        <v>163</v>
      </c>
      <c r="Y1" s="148" t="s">
        <v>163</v>
      </c>
      <c r="Z1" s="148" t="s">
        <v>163</v>
      </c>
      <c r="AA1" s="147" t="s">
        <v>167</v>
      </c>
      <c r="AB1" s="147" t="s">
        <v>168</v>
      </c>
      <c r="AC1" s="147" t="s">
        <v>169</v>
      </c>
      <c r="AD1" s="147" t="s">
        <v>170</v>
      </c>
      <c r="AE1" s="147" t="s">
        <v>171</v>
      </c>
      <c r="AF1" s="147" t="s">
        <v>172</v>
      </c>
      <c r="AG1" s="147" t="s">
        <v>173</v>
      </c>
    </row>
    <row r="2" spans="1:35" x14ac:dyDescent="0.25">
      <c r="A2" s="157"/>
      <c r="B2" s="158"/>
      <c r="C2" s="159"/>
      <c r="D2" s="160"/>
      <c r="E2" s="161"/>
      <c r="F2" s="162"/>
      <c r="G2" s="161"/>
      <c r="H2" s="163"/>
    </row>
    <row r="3" spans="1:35" ht="15.6" x14ac:dyDescent="0.25">
      <c r="A3" s="157"/>
      <c r="B3" s="158"/>
      <c r="C3" s="164" t="s">
        <v>263</v>
      </c>
      <c r="D3" s="160"/>
      <c r="E3" s="161"/>
      <c r="F3" s="162"/>
      <c r="G3" s="161"/>
      <c r="H3" s="163"/>
      <c r="AA3" s="143">
        <v>1</v>
      </c>
      <c r="AB3" s="143">
        <v>0</v>
      </c>
      <c r="AC3" s="143">
        <v>1</v>
      </c>
      <c r="AD3" s="143">
        <v>-2</v>
      </c>
      <c r="AE3" s="143" t="s">
        <v>174</v>
      </c>
    </row>
    <row r="4" spans="1:35" x14ac:dyDescent="0.25">
      <c r="A4" s="157"/>
      <c r="B4" s="158"/>
      <c r="C4" s="159"/>
      <c r="D4" s="160"/>
      <c r="E4" s="161"/>
      <c r="F4" s="162"/>
      <c r="G4" s="161"/>
      <c r="H4" s="163"/>
      <c r="AI4" s="143" t="s">
        <v>175</v>
      </c>
    </row>
    <row r="5" spans="1:35" x14ac:dyDescent="0.25">
      <c r="A5" s="157"/>
      <c r="B5" s="158"/>
      <c r="C5" s="159"/>
      <c r="D5" s="160"/>
      <c r="E5" s="161"/>
      <c r="F5" s="162"/>
      <c r="G5" s="161"/>
      <c r="H5" s="163"/>
      <c r="AI5" s="143" t="s">
        <v>264</v>
      </c>
    </row>
    <row r="6" spans="1:35" ht="15.6" x14ac:dyDescent="0.25">
      <c r="A6" s="157"/>
      <c r="B6" s="158"/>
      <c r="C6" s="164" t="s">
        <v>265</v>
      </c>
      <c r="D6" s="160"/>
      <c r="E6" s="161"/>
      <c r="F6" s="162"/>
      <c r="G6" s="161"/>
      <c r="H6" s="163"/>
      <c r="AA6" s="143">
        <v>1</v>
      </c>
      <c r="AB6" s="143">
        <v>0</v>
      </c>
      <c r="AC6" s="143">
        <v>1</v>
      </c>
      <c r="AD6" s="143">
        <v>-2</v>
      </c>
      <c r="AE6" s="143" t="s">
        <v>174</v>
      </c>
    </row>
    <row r="7" spans="1:35" x14ac:dyDescent="0.25">
      <c r="A7" s="157"/>
      <c r="B7" s="158"/>
      <c r="C7" s="159"/>
      <c r="D7" s="160"/>
      <c r="E7" s="161"/>
      <c r="F7" s="162"/>
      <c r="G7" s="161"/>
      <c r="H7" s="163"/>
    </row>
    <row r="8" spans="1:35" x14ac:dyDescent="0.25">
      <c r="A8" s="157" t="s">
        <v>176</v>
      </c>
      <c r="B8" s="158"/>
      <c r="C8" s="159" t="s">
        <v>177</v>
      </c>
      <c r="D8" s="160"/>
      <c r="E8" s="161"/>
      <c r="F8" s="162"/>
      <c r="G8" s="161"/>
      <c r="H8" s="163"/>
      <c r="L8" s="143">
        <v>1</v>
      </c>
      <c r="N8" s="143">
        <v>78460</v>
      </c>
      <c r="AA8" s="143">
        <v>1</v>
      </c>
      <c r="AB8" s="143">
        <v>0</v>
      </c>
      <c r="AC8" s="143">
        <v>1</v>
      </c>
      <c r="AD8" s="143">
        <v>-2</v>
      </c>
      <c r="AE8" s="143" t="s">
        <v>174</v>
      </c>
      <c r="AF8" s="143" t="s">
        <v>178</v>
      </c>
    </row>
    <row r="9" spans="1:35" x14ac:dyDescent="0.25">
      <c r="A9" s="157"/>
      <c r="B9" s="158"/>
      <c r="C9" s="159"/>
      <c r="D9" s="160"/>
      <c r="E9" s="161"/>
      <c r="F9" s="162"/>
      <c r="G9" s="161"/>
      <c r="H9" s="163"/>
    </row>
    <row r="10" spans="1:35" x14ac:dyDescent="0.25">
      <c r="A10" s="157" t="s">
        <v>176</v>
      </c>
      <c r="B10" s="158"/>
      <c r="C10" s="159" t="s">
        <v>179</v>
      </c>
      <c r="D10" s="160"/>
      <c r="E10" s="161"/>
      <c r="F10" s="162"/>
      <c r="G10" s="161"/>
      <c r="H10" s="163"/>
      <c r="L10" s="143">
        <v>2</v>
      </c>
      <c r="N10" s="143">
        <v>78470</v>
      </c>
      <c r="AA10" s="143">
        <v>1</v>
      </c>
      <c r="AB10" s="143">
        <v>0</v>
      </c>
      <c r="AC10" s="143">
        <v>1</v>
      </c>
      <c r="AD10" s="143">
        <v>-2</v>
      </c>
      <c r="AE10" s="143" t="s">
        <v>180</v>
      </c>
      <c r="AF10" s="143" t="s">
        <v>178</v>
      </c>
    </row>
    <row r="11" spans="1:35" ht="165" x14ac:dyDescent="0.25">
      <c r="A11" s="157"/>
      <c r="B11" s="158"/>
      <c r="C11" s="159" t="s">
        <v>266</v>
      </c>
      <c r="D11" s="160"/>
      <c r="E11" s="161"/>
      <c r="F11" s="162"/>
      <c r="G11" s="161"/>
      <c r="H11" s="163"/>
      <c r="L11" s="143">
        <v>2</v>
      </c>
      <c r="N11" s="143">
        <v>78470</v>
      </c>
      <c r="AA11" s="143">
        <v>1</v>
      </c>
      <c r="AB11" s="143">
        <v>0</v>
      </c>
      <c r="AC11" s="143">
        <v>1</v>
      </c>
      <c r="AD11" s="143">
        <v>-2</v>
      </c>
      <c r="AE11" s="143" t="s">
        <v>180</v>
      </c>
      <c r="AF11" s="143" t="s">
        <v>178</v>
      </c>
    </row>
    <row r="12" spans="1:35" x14ac:dyDescent="0.25">
      <c r="A12" s="157"/>
      <c r="B12" s="158"/>
      <c r="C12" s="159" t="s">
        <v>267</v>
      </c>
      <c r="D12" s="160"/>
      <c r="E12" s="161"/>
      <c r="F12" s="162"/>
      <c r="G12" s="161"/>
      <c r="H12" s="163"/>
      <c r="L12" s="143">
        <v>2</v>
      </c>
      <c r="N12" s="143">
        <v>78470</v>
      </c>
      <c r="AA12" s="143">
        <v>1</v>
      </c>
      <c r="AB12" s="143">
        <v>0</v>
      </c>
      <c r="AC12" s="143">
        <v>1</v>
      </c>
      <c r="AD12" s="143">
        <v>-2</v>
      </c>
      <c r="AE12" s="143" t="s">
        <v>180</v>
      </c>
      <c r="AF12" s="143" t="s">
        <v>178</v>
      </c>
    </row>
    <row r="13" spans="1:35" ht="75" x14ac:dyDescent="0.25">
      <c r="A13" s="157"/>
      <c r="B13" s="158"/>
      <c r="C13" s="159" t="s">
        <v>268</v>
      </c>
      <c r="D13" s="160"/>
      <c r="E13" s="161"/>
      <c r="F13" s="162"/>
      <c r="G13" s="161"/>
      <c r="H13" s="163"/>
      <c r="L13" s="143">
        <v>2</v>
      </c>
      <c r="N13" s="143">
        <v>78470</v>
      </c>
      <c r="AA13" s="143">
        <v>1</v>
      </c>
      <c r="AB13" s="143">
        <v>0</v>
      </c>
      <c r="AC13" s="143">
        <v>1</v>
      </c>
      <c r="AD13" s="143">
        <v>-2</v>
      </c>
      <c r="AE13" s="143" t="s">
        <v>180</v>
      </c>
      <c r="AF13" s="143" t="s">
        <v>178</v>
      </c>
    </row>
    <row r="14" spans="1:35" x14ac:dyDescent="0.25">
      <c r="A14" s="157"/>
      <c r="B14" s="158"/>
      <c r="C14" s="159"/>
      <c r="D14" s="160"/>
      <c r="E14" s="161"/>
      <c r="F14" s="162"/>
      <c r="G14" s="161"/>
      <c r="H14" s="163"/>
    </row>
    <row r="15" spans="1:35" x14ac:dyDescent="0.25">
      <c r="A15" s="157" t="s">
        <v>176</v>
      </c>
      <c r="B15" s="158"/>
      <c r="C15" s="159" t="s">
        <v>269</v>
      </c>
      <c r="D15" s="160"/>
      <c r="E15" s="161"/>
      <c r="F15" s="162"/>
      <c r="G15" s="161"/>
      <c r="H15" s="163"/>
      <c r="L15" s="143">
        <v>3</v>
      </c>
      <c r="N15" s="143">
        <v>78510</v>
      </c>
      <c r="AA15" s="143">
        <v>1</v>
      </c>
      <c r="AB15" s="143">
        <v>0</v>
      </c>
      <c r="AC15" s="143">
        <v>1</v>
      </c>
      <c r="AD15" s="143">
        <v>-2</v>
      </c>
      <c r="AE15" s="143" t="s">
        <v>174</v>
      </c>
      <c r="AF15" s="143" t="s">
        <v>178</v>
      </c>
    </row>
    <row r="16" spans="1:35" x14ac:dyDescent="0.25">
      <c r="A16" s="157"/>
      <c r="B16" s="158"/>
      <c r="C16" s="159"/>
      <c r="D16" s="160"/>
      <c r="E16" s="161"/>
      <c r="F16" s="162"/>
      <c r="G16" s="161"/>
      <c r="H16" s="163"/>
    </row>
    <row r="17" spans="1:32" ht="60" x14ac:dyDescent="0.25">
      <c r="A17" s="157" t="s">
        <v>176</v>
      </c>
      <c r="B17" s="158"/>
      <c r="C17" s="159" t="s">
        <v>270</v>
      </c>
      <c r="D17" s="160"/>
      <c r="E17" s="161"/>
      <c r="F17" s="162"/>
      <c r="G17" s="161"/>
      <c r="H17" s="163"/>
      <c r="L17" s="143">
        <v>4</v>
      </c>
      <c r="N17" s="143">
        <v>78520</v>
      </c>
      <c r="AA17" s="143">
        <v>1</v>
      </c>
      <c r="AB17" s="143">
        <v>0</v>
      </c>
      <c r="AC17" s="143">
        <v>1</v>
      </c>
      <c r="AD17" s="143">
        <v>-2</v>
      </c>
      <c r="AE17" s="143" t="s">
        <v>180</v>
      </c>
      <c r="AF17" s="143" t="s">
        <v>178</v>
      </c>
    </row>
    <row r="18" spans="1:32" x14ac:dyDescent="0.25">
      <c r="A18" s="157"/>
      <c r="B18" s="158"/>
      <c r="C18" s="159"/>
      <c r="D18" s="160"/>
      <c r="E18" s="161"/>
      <c r="F18" s="162"/>
      <c r="G18" s="161"/>
      <c r="H18" s="163"/>
    </row>
    <row r="19" spans="1:32" ht="30" x14ac:dyDescent="0.25">
      <c r="A19" s="157" t="s">
        <v>176</v>
      </c>
      <c r="B19" s="158"/>
      <c r="C19" s="159" t="s">
        <v>271</v>
      </c>
      <c r="D19" s="160"/>
      <c r="E19" s="161"/>
      <c r="F19" s="162"/>
      <c r="G19" s="161"/>
      <c r="H19" s="163"/>
      <c r="L19" s="143">
        <v>5</v>
      </c>
      <c r="N19" s="143">
        <v>78530</v>
      </c>
      <c r="AA19" s="143">
        <v>1</v>
      </c>
      <c r="AB19" s="143">
        <v>0</v>
      </c>
      <c r="AC19" s="143">
        <v>1</v>
      </c>
      <c r="AD19" s="143">
        <v>-2</v>
      </c>
      <c r="AE19" s="143" t="s">
        <v>180</v>
      </c>
      <c r="AF19" s="143" t="s">
        <v>178</v>
      </c>
    </row>
    <row r="20" spans="1:32" x14ac:dyDescent="0.25">
      <c r="A20" s="157"/>
      <c r="B20" s="158"/>
      <c r="C20" s="159"/>
      <c r="D20" s="160"/>
      <c r="E20" s="161"/>
      <c r="F20" s="162"/>
      <c r="G20" s="161"/>
      <c r="H20" s="163"/>
    </row>
    <row r="21" spans="1:32" ht="90" x14ac:dyDescent="0.25">
      <c r="A21" s="157" t="s">
        <v>176</v>
      </c>
      <c r="B21" s="158"/>
      <c r="C21" s="159" t="s">
        <v>272</v>
      </c>
      <c r="D21" s="160"/>
      <c r="E21" s="161"/>
      <c r="F21" s="162"/>
      <c r="G21" s="161"/>
      <c r="H21" s="163"/>
      <c r="L21" s="143">
        <v>6</v>
      </c>
      <c r="N21" s="143">
        <v>78540</v>
      </c>
      <c r="AA21" s="143">
        <v>1</v>
      </c>
      <c r="AB21" s="143">
        <v>0</v>
      </c>
      <c r="AC21" s="143">
        <v>1</v>
      </c>
      <c r="AD21" s="143">
        <v>-2</v>
      </c>
      <c r="AE21" s="143" t="s">
        <v>180</v>
      </c>
      <c r="AF21" s="143" t="s">
        <v>178</v>
      </c>
    </row>
    <row r="22" spans="1:32" x14ac:dyDescent="0.25">
      <c r="A22" s="157"/>
      <c r="B22" s="158"/>
      <c r="C22" s="159"/>
      <c r="D22" s="160"/>
      <c r="E22" s="161"/>
      <c r="F22" s="162"/>
      <c r="G22" s="161"/>
      <c r="H22" s="163"/>
    </row>
    <row r="23" spans="1:32" ht="45" x14ac:dyDescent="0.25">
      <c r="A23" s="157" t="s">
        <v>176</v>
      </c>
      <c r="B23" s="158"/>
      <c r="C23" s="159" t="s">
        <v>273</v>
      </c>
      <c r="D23" s="160"/>
      <c r="E23" s="161"/>
      <c r="F23" s="162"/>
      <c r="G23" s="161"/>
      <c r="H23" s="163"/>
      <c r="L23" s="143">
        <v>7</v>
      </c>
      <c r="N23" s="143">
        <v>78550</v>
      </c>
      <c r="AA23" s="143">
        <v>1</v>
      </c>
      <c r="AB23" s="143">
        <v>0</v>
      </c>
      <c r="AC23" s="143">
        <v>1</v>
      </c>
      <c r="AD23" s="143">
        <v>-2</v>
      </c>
      <c r="AE23" s="143" t="s">
        <v>180</v>
      </c>
      <c r="AF23" s="143" t="s">
        <v>178</v>
      </c>
    </row>
    <row r="24" spans="1:32" x14ac:dyDescent="0.25">
      <c r="A24" s="157"/>
      <c r="B24" s="158"/>
      <c r="C24" s="159"/>
      <c r="D24" s="160"/>
      <c r="E24" s="161"/>
      <c r="F24" s="162"/>
      <c r="G24" s="161"/>
      <c r="H24" s="163"/>
    </row>
    <row r="25" spans="1:32" ht="45" x14ac:dyDescent="0.25">
      <c r="A25" s="157" t="s">
        <v>176</v>
      </c>
      <c r="B25" s="158"/>
      <c r="C25" s="159" t="s">
        <v>274</v>
      </c>
      <c r="D25" s="160"/>
      <c r="E25" s="161"/>
      <c r="F25" s="162"/>
      <c r="G25" s="161"/>
      <c r="H25" s="163"/>
      <c r="L25" s="143">
        <v>8</v>
      </c>
      <c r="N25" s="143">
        <v>78560</v>
      </c>
      <c r="AA25" s="143">
        <v>1</v>
      </c>
      <c r="AB25" s="143">
        <v>0</v>
      </c>
      <c r="AC25" s="143">
        <v>1</v>
      </c>
      <c r="AD25" s="143">
        <v>-2</v>
      </c>
      <c r="AE25" s="143" t="s">
        <v>180</v>
      </c>
      <c r="AF25" s="143" t="s">
        <v>178</v>
      </c>
    </row>
    <row r="26" spans="1:32" x14ac:dyDescent="0.25">
      <c r="A26" s="157"/>
      <c r="B26" s="158"/>
      <c r="C26" s="159"/>
      <c r="D26" s="160"/>
      <c r="E26" s="161"/>
      <c r="F26" s="162"/>
      <c r="G26" s="161"/>
      <c r="H26" s="163"/>
    </row>
    <row r="27" spans="1:32" ht="30" x14ac:dyDescent="0.25">
      <c r="A27" s="157" t="s">
        <v>176</v>
      </c>
      <c r="B27" s="158"/>
      <c r="C27" s="159" t="s">
        <v>275</v>
      </c>
      <c r="D27" s="160"/>
      <c r="E27" s="161"/>
      <c r="F27" s="162"/>
      <c r="G27" s="161"/>
      <c r="H27" s="163"/>
      <c r="L27" s="143">
        <v>9</v>
      </c>
      <c r="N27" s="143">
        <v>78570</v>
      </c>
      <c r="AA27" s="143">
        <v>1</v>
      </c>
      <c r="AB27" s="143">
        <v>0</v>
      </c>
      <c r="AC27" s="143">
        <v>1</v>
      </c>
      <c r="AD27" s="143">
        <v>-2</v>
      </c>
      <c r="AE27" s="143" t="s">
        <v>180</v>
      </c>
      <c r="AF27" s="143" t="s">
        <v>178</v>
      </c>
    </row>
    <row r="28" spans="1:32" x14ac:dyDescent="0.25">
      <c r="A28" s="157"/>
      <c r="B28" s="158"/>
      <c r="C28" s="159"/>
      <c r="D28" s="160"/>
      <c r="E28" s="161"/>
      <c r="F28" s="162"/>
      <c r="G28" s="161"/>
      <c r="H28" s="163"/>
    </row>
    <row r="29" spans="1:32" x14ac:dyDescent="0.25">
      <c r="A29" s="157" t="s">
        <v>176</v>
      </c>
      <c r="B29" s="158"/>
      <c r="C29" s="159" t="s">
        <v>276</v>
      </c>
      <c r="D29" s="160"/>
      <c r="E29" s="161"/>
      <c r="F29" s="162"/>
      <c r="G29" s="161"/>
      <c r="H29" s="163"/>
      <c r="L29" s="143">
        <v>10</v>
      </c>
      <c r="N29" s="143">
        <v>163253</v>
      </c>
      <c r="AA29" s="143">
        <v>1</v>
      </c>
      <c r="AB29" s="143">
        <v>0</v>
      </c>
      <c r="AC29" s="143">
        <v>1</v>
      </c>
      <c r="AD29" s="143">
        <v>-2</v>
      </c>
      <c r="AE29" s="143" t="s">
        <v>180</v>
      </c>
      <c r="AF29" s="143" t="s">
        <v>178</v>
      </c>
    </row>
    <row r="30" spans="1:32" ht="45" x14ac:dyDescent="0.25">
      <c r="A30" s="157"/>
      <c r="B30" s="158"/>
      <c r="C30" s="159" t="s">
        <v>277</v>
      </c>
      <c r="D30" s="160"/>
      <c r="E30" s="161"/>
      <c r="F30" s="162"/>
      <c r="G30" s="161"/>
      <c r="H30" s="163"/>
      <c r="L30" s="143">
        <v>10</v>
      </c>
      <c r="N30" s="143">
        <v>163253</v>
      </c>
      <c r="AA30" s="143">
        <v>1</v>
      </c>
      <c r="AB30" s="143">
        <v>0</v>
      </c>
      <c r="AC30" s="143">
        <v>1</v>
      </c>
      <c r="AD30" s="143">
        <v>-2</v>
      </c>
      <c r="AE30" s="143" t="s">
        <v>180</v>
      </c>
      <c r="AF30" s="143" t="s">
        <v>178</v>
      </c>
    </row>
    <row r="31" spans="1:32" ht="60" x14ac:dyDescent="0.25">
      <c r="A31" s="157"/>
      <c r="B31" s="158"/>
      <c r="C31" s="159" t="s">
        <v>278</v>
      </c>
      <c r="D31" s="160"/>
      <c r="E31" s="161"/>
      <c r="F31" s="162"/>
      <c r="G31" s="161"/>
      <c r="H31" s="163"/>
      <c r="L31" s="143">
        <v>10</v>
      </c>
      <c r="N31" s="143">
        <v>163253</v>
      </c>
      <c r="AA31" s="143">
        <v>1</v>
      </c>
      <c r="AB31" s="143">
        <v>0</v>
      </c>
      <c r="AC31" s="143">
        <v>1</v>
      </c>
      <c r="AD31" s="143">
        <v>-2</v>
      </c>
      <c r="AE31" s="143" t="s">
        <v>180</v>
      </c>
      <c r="AF31" s="143" t="s">
        <v>178</v>
      </c>
    </row>
    <row r="32" spans="1:32" ht="30" x14ac:dyDescent="0.25">
      <c r="A32" s="157"/>
      <c r="B32" s="158"/>
      <c r="C32" s="159" t="s">
        <v>279</v>
      </c>
      <c r="D32" s="160"/>
      <c r="E32" s="161"/>
      <c r="F32" s="162"/>
      <c r="G32" s="161"/>
      <c r="H32" s="163"/>
      <c r="L32" s="143">
        <v>10</v>
      </c>
      <c r="N32" s="143">
        <v>163253</v>
      </c>
      <c r="AA32" s="143">
        <v>1</v>
      </c>
      <c r="AB32" s="143">
        <v>0</v>
      </c>
      <c r="AC32" s="143">
        <v>1</v>
      </c>
      <c r="AD32" s="143">
        <v>-2</v>
      </c>
      <c r="AE32" s="143" t="s">
        <v>180</v>
      </c>
      <c r="AF32" s="143" t="s">
        <v>178</v>
      </c>
    </row>
    <row r="33" spans="1:32" ht="75" x14ac:dyDescent="0.25">
      <c r="A33" s="157"/>
      <c r="B33" s="158"/>
      <c r="C33" s="165" t="s">
        <v>280</v>
      </c>
      <c r="D33" s="160"/>
      <c r="E33" s="161"/>
      <c r="F33" s="162"/>
      <c r="G33" s="161"/>
      <c r="H33" s="163"/>
      <c r="L33" s="143">
        <v>10</v>
      </c>
      <c r="N33" s="143">
        <v>163253</v>
      </c>
      <c r="AA33" s="143">
        <v>1</v>
      </c>
      <c r="AB33" s="143">
        <v>0</v>
      </c>
      <c r="AC33" s="143">
        <v>1</v>
      </c>
      <c r="AD33" s="143">
        <v>-2</v>
      </c>
      <c r="AE33" s="143" t="s">
        <v>180</v>
      </c>
      <c r="AF33" s="143" t="s">
        <v>178</v>
      </c>
    </row>
    <row r="34" spans="1:32" ht="120" x14ac:dyDescent="0.25">
      <c r="A34" s="157"/>
      <c r="B34" s="158"/>
      <c r="C34" s="159" t="s">
        <v>281</v>
      </c>
      <c r="D34" s="160"/>
      <c r="E34" s="161"/>
      <c r="F34" s="162"/>
      <c r="G34" s="161"/>
      <c r="H34" s="163"/>
      <c r="L34" s="143">
        <v>10</v>
      </c>
      <c r="N34" s="143">
        <v>163253</v>
      </c>
      <c r="AA34" s="143">
        <v>1</v>
      </c>
      <c r="AB34" s="143">
        <v>0</v>
      </c>
      <c r="AC34" s="143">
        <v>1</v>
      </c>
      <c r="AD34" s="143">
        <v>-2</v>
      </c>
      <c r="AE34" s="143" t="s">
        <v>180</v>
      </c>
      <c r="AF34" s="143" t="s">
        <v>178</v>
      </c>
    </row>
    <row r="35" spans="1:32" ht="195" x14ac:dyDescent="0.25">
      <c r="A35" s="157"/>
      <c r="B35" s="158"/>
      <c r="C35" s="165" t="s">
        <v>282</v>
      </c>
      <c r="D35" s="160"/>
      <c r="E35" s="161"/>
      <c r="F35" s="162"/>
      <c r="G35" s="161"/>
      <c r="H35" s="163"/>
      <c r="L35" s="143">
        <v>10</v>
      </c>
      <c r="N35" s="143">
        <v>163253</v>
      </c>
      <c r="AA35" s="143">
        <v>1</v>
      </c>
      <c r="AB35" s="143">
        <v>0</v>
      </c>
      <c r="AC35" s="143">
        <v>1</v>
      </c>
      <c r="AD35" s="143">
        <v>-2</v>
      </c>
      <c r="AE35" s="143" t="s">
        <v>180</v>
      </c>
      <c r="AF35" s="143" t="s">
        <v>178</v>
      </c>
    </row>
    <row r="36" spans="1:32" ht="75" x14ac:dyDescent="0.25">
      <c r="A36" s="157"/>
      <c r="B36" s="158"/>
      <c r="C36" s="159" t="s">
        <v>283</v>
      </c>
      <c r="D36" s="160"/>
      <c r="E36" s="161"/>
      <c r="F36" s="162"/>
      <c r="G36" s="161"/>
      <c r="H36" s="163"/>
      <c r="L36" s="143">
        <v>10</v>
      </c>
      <c r="N36" s="143">
        <v>163253</v>
      </c>
      <c r="AA36" s="143">
        <v>1</v>
      </c>
      <c r="AB36" s="143">
        <v>0</v>
      </c>
      <c r="AC36" s="143">
        <v>1</v>
      </c>
      <c r="AD36" s="143">
        <v>-2</v>
      </c>
      <c r="AE36" s="143" t="s">
        <v>180</v>
      </c>
      <c r="AF36" s="143" t="s">
        <v>178</v>
      </c>
    </row>
    <row r="37" spans="1:32" x14ac:dyDescent="0.25">
      <c r="A37" s="157"/>
      <c r="B37" s="158"/>
      <c r="C37" s="159"/>
      <c r="D37" s="160"/>
      <c r="E37" s="161"/>
      <c r="F37" s="162"/>
      <c r="G37" s="161"/>
      <c r="H37" s="163"/>
    </row>
    <row r="38" spans="1:32" x14ac:dyDescent="0.25">
      <c r="A38" s="157" t="s">
        <v>284</v>
      </c>
      <c r="B38" s="158"/>
      <c r="C38" s="159" t="s">
        <v>285</v>
      </c>
      <c r="D38" s="160"/>
      <c r="E38" s="161"/>
      <c r="F38" s="162"/>
      <c r="G38" s="161"/>
      <c r="H38" s="163"/>
      <c r="L38" s="143">
        <v>11</v>
      </c>
      <c r="N38" s="143">
        <v>163263</v>
      </c>
      <c r="AA38" s="143">
        <v>1</v>
      </c>
      <c r="AB38" s="143">
        <v>0</v>
      </c>
      <c r="AC38" s="143">
        <v>1</v>
      </c>
      <c r="AD38" s="143">
        <v>-2</v>
      </c>
      <c r="AE38" s="143" t="s">
        <v>180</v>
      </c>
      <c r="AF38" s="143" t="s">
        <v>178</v>
      </c>
    </row>
    <row r="39" spans="1:32" ht="120" x14ac:dyDescent="0.25">
      <c r="A39" s="157"/>
      <c r="B39" s="158"/>
      <c r="C39" s="159" t="s">
        <v>286</v>
      </c>
      <c r="D39" s="160"/>
      <c r="E39" s="161"/>
      <c r="F39" s="162"/>
      <c r="G39" s="161"/>
      <c r="H39" s="163"/>
      <c r="L39" s="143">
        <v>11</v>
      </c>
      <c r="N39" s="143">
        <v>163263</v>
      </c>
      <c r="AA39" s="143">
        <v>1</v>
      </c>
      <c r="AB39" s="143">
        <v>0</v>
      </c>
      <c r="AC39" s="143">
        <v>1</v>
      </c>
      <c r="AD39" s="143">
        <v>-2</v>
      </c>
      <c r="AE39" s="143" t="s">
        <v>180</v>
      </c>
      <c r="AF39" s="143" t="s">
        <v>178</v>
      </c>
    </row>
    <row r="40" spans="1:32" x14ac:dyDescent="0.25">
      <c r="A40" s="157"/>
      <c r="B40" s="158"/>
      <c r="C40" s="159"/>
      <c r="D40" s="160"/>
      <c r="E40" s="161"/>
      <c r="F40" s="162"/>
      <c r="G40" s="161"/>
      <c r="H40" s="163"/>
    </row>
    <row r="41" spans="1:32" x14ac:dyDescent="0.25">
      <c r="A41" s="157" t="s">
        <v>284</v>
      </c>
      <c r="B41" s="158"/>
      <c r="C41" s="159" t="s">
        <v>287</v>
      </c>
      <c r="D41" s="160"/>
      <c r="E41" s="161"/>
      <c r="F41" s="162"/>
      <c r="G41" s="161"/>
      <c r="H41" s="163"/>
      <c r="L41" s="143">
        <v>12</v>
      </c>
      <c r="N41" s="143">
        <v>78580</v>
      </c>
      <c r="AA41" s="143">
        <v>1</v>
      </c>
      <c r="AB41" s="143">
        <v>0</v>
      </c>
      <c r="AC41" s="143">
        <v>1</v>
      </c>
      <c r="AD41" s="143">
        <v>-2</v>
      </c>
      <c r="AE41" s="143" t="s">
        <v>174</v>
      </c>
      <c r="AF41" s="143" t="s">
        <v>178</v>
      </c>
    </row>
    <row r="42" spans="1:32" x14ac:dyDescent="0.25">
      <c r="A42" s="157"/>
      <c r="B42" s="158"/>
      <c r="C42" s="159"/>
      <c r="D42" s="160"/>
      <c r="E42" s="161"/>
      <c r="F42" s="162"/>
      <c r="G42" s="161"/>
      <c r="H42" s="163"/>
    </row>
    <row r="43" spans="1:32" x14ac:dyDescent="0.25">
      <c r="A43" s="157" t="s">
        <v>284</v>
      </c>
      <c r="B43" s="158"/>
      <c r="C43" s="159" t="s">
        <v>276</v>
      </c>
      <c r="D43" s="160"/>
      <c r="E43" s="161"/>
      <c r="F43" s="162"/>
      <c r="G43" s="161"/>
      <c r="H43" s="163"/>
      <c r="L43" s="143">
        <v>13</v>
      </c>
      <c r="N43" s="143">
        <v>163023</v>
      </c>
      <c r="AA43" s="143">
        <v>1</v>
      </c>
      <c r="AB43" s="143">
        <v>0</v>
      </c>
      <c r="AC43" s="143">
        <v>1</v>
      </c>
      <c r="AD43" s="143">
        <v>-2</v>
      </c>
      <c r="AE43" s="143" t="s">
        <v>180</v>
      </c>
      <c r="AF43" s="143" t="s">
        <v>178</v>
      </c>
    </row>
    <row r="44" spans="1:32" ht="270" x14ac:dyDescent="0.25">
      <c r="A44" s="157"/>
      <c r="B44" s="158"/>
      <c r="C44" s="159" t="s">
        <v>288</v>
      </c>
      <c r="D44" s="160"/>
      <c r="E44" s="161"/>
      <c r="F44" s="162"/>
      <c r="G44" s="161"/>
      <c r="H44" s="163"/>
      <c r="L44" s="143">
        <v>13</v>
      </c>
      <c r="N44" s="143">
        <v>163023</v>
      </c>
      <c r="AA44" s="143">
        <v>1</v>
      </c>
      <c r="AB44" s="143">
        <v>0</v>
      </c>
      <c r="AC44" s="143">
        <v>1</v>
      </c>
      <c r="AD44" s="143">
        <v>-2</v>
      </c>
      <c r="AE44" s="143" t="s">
        <v>180</v>
      </c>
      <c r="AF44" s="143" t="s">
        <v>178</v>
      </c>
    </row>
    <row r="45" spans="1:32" ht="60" x14ac:dyDescent="0.25">
      <c r="A45" s="157"/>
      <c r="B45" s="158"/>
      <c r="C45" s="159" t="s">
        <v>289</v>
      </c>
      <c r="D45" s="160"/>
      <c r="E45" s="161"/>
      <c r="F45" s="162"/>
      <c r="G45" s="161"/>
      <c r="H45" s="163"/>
      <c r="L45" s="143">
        <v>13</v>
      </c>
      <c r="N45" s="143">
        <v>163023</v>
      </c>
      <c r="AA45" s="143">
        <v>1</v>
      </c>
      <c r="AB45" s="143">
        <v>0</v>
      </c>
      <c r="AC45" s="143">
        <v>1</v>
      </c>
      <c r="AD45" s="143">
        <v>-2</v>
      </c>
      <c r="AE45" s="143" t="s">
        <v>180</v>
      </c>
      <c r="AF45" s="143" t="s">
        <v>178</v>
      </c>
    </row>
    <row r="46" spans="1:32" x14ac:dyDescent="0.25">
      <c r="A46" s="157"/>
      <c r="B46" s="158"/>
      <c r="C46" s="159"/>
      <c r="D46" s="160"/>
      <c r="E46" s="161"/>
      <c r="F46" s="162"/>
      <c r="G46" s="161"/>
      <c r="H46" s="163"/>
    </row>
    <row r="47" spans="1:32" ht="90" x14ac:dyDescent="0.25">
      <c r="A47" s="157" t="s">
        <v>290</v>
      </c>
      <c r="B47" s="158"/>
      <c r="C47" s="159" t="s">
        <v>291</v>
      </c>
      <c r="D47" s="160"/>
      <c r="E47" s="161"/>
      <c r="F47" s="162"/>
      <c r="G47" s="161"/>
      <c r="H47" s="163"/>
      <c r="L47" s="143">
        <v>14</v>
      </c>
      <c r="N47" s="143">
        <v>78590</v>
      </c>
      <c r="AA47" s="143">
        <v>1</v>
      </c>
      <c r="AB47" s="143">
        <v>0</v>
      </c>
      <c r="AC47" s="143">
        <v>1</v>
      </c>
      <c r="AD47" s="143">
        <v>-2</v>
      </c>
      <c r="AE47" s="143" t="s">
        <v>180</v>
      </c>
      <c r="AF47" s="143" t="s">
        <v>178</v>
      </c>
    </row>
    <row r="48" spans="1:32" x14ac:dyDescent="0.25">
      <c r="A48" s="157"/>
      <c r="B48" s="158"/>
      <c r="C48" s="159"/>
      <c r="D48" s="160"/>
      <c r="E48" s="161"/>
      <c r="F48" s="162"/>
      <c r="G48" s="161"/>
      <c r="H48" s="163"/>
    </row>
    <row r="49" spans="1:32" ht="60" x14ac:dyDescent="0.25">
      <c r="A49" s="157" t="s">
        <v>290</v>
      </c>
      <c r="B49" s="158"/>
      <c r="C49" s="159" t="s">
        <v>289</v>
      </c>
      <c r="D49" s="160"/>
      <c r="E49" s="161"/>
      <c r="F49" s="162"/>
      <c r="G49" s="161"/>
      <c r="H49" s="163"/>
      <c r="L49" s="143">
        <v>15</v>
      </c>
      <c r="N49" s="143">
        <v>163013</v>
      </c>
      <c r="AA49" s="143">
        <v>1</v>
      </c>
      <c r="AB49" s="143">
        <v>0</v>
      </c>
      <c r="AC49" s="143">
        <v>1</v>
      </c>
      <c r="AD49" s="143">
        <v>-2</v>
      </c>
      <c r="AE49" s="143" t="s">
        <v>180</v>
      </c>
      <c r="AF49" s="143" t="s">
        <v>178</v>
      </c>
    </row>
    <row r="50" spans="1:32" x14ac:dyDescent="0.25">
      <c r="A50" s="157"/>
      <c r="B50" s="158"/>
      <c r="C50" s="159"/>
      <c r="D50" s="160"/>
      <c r="E50" s="161"/>
      <c r="F50" s="162"/>
      <c r="G50" s="161"/>
      <c r="H50" s="163"/>
    </row>
    <row r="51" spans="1:32" ht="90" x14ac:dyDescent="0.25">
      <c r="A51" s="157" t="s">
        <v>290</v>
      </c>
      <c r="B51" s="158"/>
      <c r="C51" s="159" t="s">
        <v>292</v>
      </c>
      <c r="D51" s="160"/>
      <c r="E51" s="161"/>
      <c r="F51" s="162"/>
      <c r="G51" s="161"/>
      <c r="H51" s="163"/>
      <c r="L51" s="143">
        <v>16</v>
      </c>
      <c r="N51" s="143">
        <v>78600</v>
      </c>
      <c r="AA51" s="143">
        <v>1</v>
      </c>
      <c r="AB51" s="143">
        <v>0</v>
      </c>
      <c r="AC51" s="143">
        <v>1</v>
      </c>
      <c r="AD51" s="143">
        <v>-2</v>
      </c>
      <c r="AE51" s="143" t="s">
        <v>180</v>
      </c>
      <c r="AF51" s="143" t="s">
        <v>178</v>
      </c>
    </row>
    <row r="52" spans="1:32" x14ac:dyDescent="0.25">
      <c r="A52" s="157"/>
      <c r="B52" s="158"/>
      <c r="C52" s="159"/>
      <c r="D52" s="160"/>
      <c r="E52" s="161"/>
      <c r="F52" s="162"/>
      <c r="G52" s="161"/>
      <c r="H52" s="163"/>
    </row>
    <row r="53" spans="1:32" ht="75" x14ac:dyDescent="0.25">
      <c r="A53" s="157" t="s">
        <v>290</v>
      </c>
      <c r="B53" s="158"/>
      <c r="C53" s="159" t="s">
        <v>293</v>
      </c>
      <c r="D53" s="160"/>
      <c r="E53" s="161"/>
      <c r="F53" s="162"/>
      <c r="G53" s="161"/>
      <c r="H53" s="163"/>
      <c r="L53" s="143">
        <v>17</v>
      </c>
      <c r="N53" s="143">
        <v>78610</v>
      </c>
      <c r="AA53" s="143">
        <v>1</v>
      </c>
      <c r="AB53" s="143">
        <v>0</v>
      </c>
      <c r="AC53" s="143">
        <v>1</v>
      </c>
      <c r="AD53" s="143">
        <v>-2</v>
      </c>
      <c r="AE53" s="143" t="s">
        <v>180</v>
      </c>
      <c r="AF53" s="143" t="s">
        <v>178</v>
      </c>
    </row>
    <row r="54" spans="1:32" x14ac:dyDescent="0.25">
      <c r="A54" s="157"/>
      <c r="B54" s="158"/>
      <c r="C54" s="159"/>
      <c r="D54" s="160"/>
      <c r="E54" s="161"/>
      <c r="F54" s="162"/>
      <c r="G54" s="161"/>
      <c r="H54" s="163"/>
    </row>
    <row r="55" spans="1:32" x14ac:dyDescent="0.25">
      <c r="A55" s="157" t="s">
        <v>290</v>
      </c>
      <c r="B55" s="158"/>
      <c r="C55" s="159" t="s">
        <v>294</v>
      </c>
      <c r="D55" s="160"/>
      <c r="E55" s="161"/>
      <c r="F55" s="162"/>
      <c r="G55" s="161"/>
      <c r="H55" s="163"/>
      <c r="L55" s="143">
        <v>18</v>
      </c>
      <c r="N55" s="143">
        <v>163033</v>
      </c>
      <c r="AA55" s="143">
        <v>1</v>
      </c>
      <c r="AB55" s="143">
        <v>0</v>
      </c>
      <c r="AC55" s="143">
        <v>1</v>
      </c>
      <c r="AD55" s="143">
        <v>-2</v>
      </c>
      <c r="AE55" s="143" t="s">
        <v>174</v>
      </c>
      <c r="AF55" s="143" t="s">
        <v>178</v>
      </c>
    </row>
    <row r="56" spans="1:32" x14ac:dyDescent="0.25">
      <c r="A56" s="157"/>
      <c r="B56" s="158"/>
      <c r="C56" s="159"/>
      <c r="D56" s="160"/>
      <c r="E56" s="161"/>
      <c r="F56" s="162"/>
      <c r="G56" s="161"/>
      <c r="H56" s="163"/>
    </row>
    <row r="57" spans="1:32" ht="45" x14ac:dyDescent="0.25">
      <c r="A57" s="157" t="s">
        <v>290</v>
      </c>
      <c r="B57" s="158"/>
      <c r="C57" s="159" t="s">
        <v>295</v>
      </c>
      <c r="D57" s="160"/>
      <c r="E57" s="161"/>
      <c r="F57" s="162"/>
      <c r="G57" s="161"/>
      <c r="H57" s="163"/>
      <c r="L57" s="143">
        <v>19</v>
      </c>
      <c r="N57" s="143">
        <v>163273</v>
      </c>
      <c r="AA57" s="143">
        <v>1</v>
      </c>
      <c r="AB57" s="143">
        <v>0</v>
      </c>
      <c r="AC57" s="143">
        <v>1</v>
      </c>
      <c r="AD57" s="143">
        <v>-2</v>
      </c>
      <c r="AE57" s="143" t="s">
        <v>180</v>
      </c>
      <c r="AF57" s="143" t="s">
        <v>178</v>
      </c>
    </row>
    <row r="58" spans="1:32" x14ac:dyDescent="0.25">
      <c r="A58" s="157"/>
      <c r="B58" s="158"/>
      <c r="C58" s="159"/>
      <c r="D58" s="160"/>
      <c r="E58" s="161"/>
      <c r="F58" s="162"/>
      <c r="G58" s="161"/>
      <c r="H58" s="163"/>
    </row>
    <row r="59" spans="1:32" ht="45" x14ac:dyDescent="0.25">
      <c r="A59" s="157" t="s">
        <v>290</v>
      </c>
      <c r="B59" s="158"/>
      <c r="C59" s="159" t="s">
        <v>296</v>
      </c>
      <c r="D59" s="160"/>
      <c r="E59" s="161"/>
      <c r="F59" s="162"/>
      <c r="G59" s="161"/>
      <c r="H59" s="163"/>
      <c r="L59" s="143">
        <v>20</v>
      </c>
      <c r="N59" s="143">
        <v>163283</v>
      </c>
      <c r="AA59" s="143">
        <v>1</v>
      </c>
      <c r="AB59" s="143">
        <v>0</v>
      </c>
      <c r="AC59" s="143">
        <v>1</v>
      </c>
      <c r="AD59" s="143">
        <v>-2</v>
      </c>
      <c r="AE59" s="143" t="s">
        <v>180</v>
      </c>
      <c r="AF59" s="143" t="s">
        <v>178</v>
      </c>
    </row>
    <row r="60" spans="1:32" x14ac:dyDescent="0.25">
      <c r="A60" s="157"/>
      <c r="B60" s="158"/>
      <c r="C60" s="159"/>
      <c r="D60" s="160"/>
      <c r="E60" s="161"/>
      <c r="F60" s="162"/>
      <c r="G60" s="161"/>
      <c r="H60" s="163"/>
    </row>
    <row r="61" spans="1:32" ht="30" x14ac:dyDescent="0.25">
      <c r="A61" s="157" t="s">
        <v>290</v>
      </c>
      <c r="B61" s="158"/>
      <c r="C61" s="159" t="s">
        <v>297</v>
      </c>
      <c r="D61" s="160"/>
      <c r="E61" s="161"/>
      <c r="F61" s="162"/>
      <c r="G61" s="161"/>
      <c r="H61" s="163"/>
      <c r="L61" s="143">
        <v>21</v>
      </c>
      <c r="N61" s="143">
        <v>163293</v>
      </c>
      <c r="AA61" s="143">
        <v>1</v>
      </c>
      <c r="AB61" s="143">
        <v>0</v>
      </c>
      <c r="AC61" s="143">
        <v>1</v>
      </c>
      <c r="AD61" s="143">
        <v>-2</v>
      </c>
      <c r="AE61" s="143" t="s">
        <v>180</v>
      </c>
      <c r="AF61" s="143" t="s">
        <v>178</v>
      </c>
    </row>
    <row r="62" spans="1:32" x14ac:dyDescent="0.25">
      <c r="A62" s="157"/>
      <c r="B62" s="158"/>
      <c r="C62" s="159"/>
      <c r="D62" s="160"/>
      <c r="E62" s="161"/>
      <c r="F62" s="162"/>
      <c r="G62" s="161"/>
      <c r="H62" s="163"/>
    </row>
    <row r="63" spans="1:32" x14ac:dyDescent="0.25">
      <c r="A63" s="157" t="s">
        <v>290</v>
      </c>
      <c r="B63" s="158"/>
      <c r="C63" s="159" t="s">
        <v>298</v>
      </c>
      <c r="D63" s="160"/>
      <c r="E63" s="161"/>
      <c r="F63" s="162"/>
      <c r="G63" s="161"/>
      <c r="H63" s="163"/>
      <c r="L63" s="143">
        <v>22</v>
      </c>
      <c r="N63" s="143">
        <v>78620</v>
      </c>
      <c r="AA63" s="143">
        <v>1</v>
      </c>
      <c r="AB63" s="143">
        <v>0</v>
      </c>
      <c r="AC63" s="143">
        <v>1</v>
      </c>
      <c r="AD63" s="143">
        <v>-2</v>
      </c>
      <c r="AE63" s="143" t="s">
        <v>174</v>
      </c>
      <c r="AF63" s="143" t="s">
        <v>178</v>
      </c>
    </row>
    <row r="64" spans="1:32" x14ac:dyDescent="0.25">
      <c r="A64" s="157"/>
      <c r="B64" s="158"/>
      <c r="C64" s="159"/>
      <c r="D64" s="160"/>
      <c r="E64" s="161"/>
      <c r="F64" s="162"/>
      <c r="G64" s="161"/>
      <c r="H64" s="163"/>
    </row>
    <row r="65" spans="1:32" ht="90" x14ac:dyDescent="0.25">
      <c r="A65" s="157" t="s">
        <v>290</v>
      </c>
      <c r="B65" s="158"/>
      <c r="C65" s="159" t="s">
        <v>299</v>
      </c>
      <c r="D65" s="160"/>
      <c r="E65" s="161"/>
      <c r="F65" s="162"/>
      <c r="G65" s="161"/>
      <c r="H65" s="163"/>
      <c r="L65" s="143">
        <v>23</v>
      </c>
      <c r="N65" s="143">
        <v>78630</v>
      </c>
      <c r="AA65" s="143">
        <v>1</v>
      </c>
      <c r="AB65" s="143">
        <v>0</v>
      </c>
      <c r="AC65" s="143">
        <v>1</v>
      </c>
      <c r="AD65" s="143">
        <v>-2</v>
      </c>
      <c r="AE65" s="143" t="s">
        <v>180</v>
      </c>
      <c r="AF65" s="143" t="s">
        <v>178</v>
      </c>
    </row>
    <row r="66" spans="1:32" x14ac:dyDescent="0.25">
      <c r="A66" s="157"/>
      <c r="B66" s="158"/>
      <c r="C66" s="159"/>
      <c r="D66" s="160"/>
      <c r="E66" s="161"/>
      <c r="F66" s="162"/>
      <c r="G66" s="161"/>
      <c r="H66" s="163"/>
    </row>
    <row r="67" spans="1:32" x14ac:dyDescent="0.25">
      <c r="A67" s="157" t="s">
        <v>290</v>
      </c>
      <c r="B67" s="158"/>
      <c r="C67" s="159" t="s">
        <v>300</v>
      </c>
      <c r="D67" s="160"/>
      <c r="E67" s="161"/>
      <c r="F67" s="162"/>
      <c r="G67" s="161"/>
      <c r="H67" s="163"/>
      <c r="L67" s="143">
        <v>24</v>
      </c>
      <c r="N67" s="143">
        <v>78640</v>
      </c>
      <c r="AA67" s="143">
        <v>1</v>
      </c>
      <c r="AB67" s="143">
        <v>0</v>
      </c>
      <c r="AC67" s="143">
        <v>1</v>
      </c>
      <c r="AD67" s="143">
        <v>-2</v>
      </c>
      <c r="AE67" s="143" t="s">
        <v>174</v>
      </c>
      <c r="AF67" s="143" t="s">
        <v>178</v>
      </c>
    </row>
    <row r="68" spans="1:32" x14ac:dyDescent="0.25">
      <c r="A68" s="157"/>
      <c r="B68" s="158"/>
      <c r="C68" s="159"/>
      <c r="D68" s="160"/>
      <c r="E68" s="161"/>
      <c r="F68" s="162"/>
      <c r="G68" s="161"/>
      <c r="H68" s="163"/>
    </row>
    <row r="69" spans="1:32" x14ac:dyDescent="0.25">
      <c r="A69" s="157" t="s">
        <v>290</v>
      </c>
      <c r="B69" s="158"/>
      <c r="C69" s="159" t="s">
        <v>301</v>
      </c>
      <c r="D69" s="160"/>
      <c r="E69" s="161"/>
      <c r="F69" s="162"/>
      <c r="G69" s="161"/>
      <c r="H69" s="163"/>
      <c r="L69" s="143">
        <v>25</v>
      </c>
      <c r="N69" s="143">
        <v>78650</v>
      </c>
      <c r="AA69" s="143">
        <v>1</v>
      </c>
      <c r="AB69" s="143">
        <v>0</v>
      </c>
      <c r="AC69" s="143">
        <v>1</v>
      </c>
      <c r="AD69" s="143">
        <v>-2</v>
      </c>
      <c r="AE69" s="143" t="s">
        <v>184</v>
      </c>
      <c r="AF69" s="143" t="s">
        <v>178</v>
      </c>
    </row>
    <row r="70" spans="1:32" x14ac:dyDescent="0.25">
      <c r="A70" s="157"/>
      <c r="B70" s="158"/>
      <c r="C70" s="159"/>
      <c r="D70" s="160"/>
      <c r="E70" s="161"/>
      <c r="F70" s="162"/>
      <c r="G70" s="161"/>
      <c r="H70" s="163"/>
    </row>
    <row r="71" spans="1:32" x14ac:dyDescent="0.25">
      <c r="A71" s="157" t="s">
        <v>290</v>
      </c>
      <c r="B71" s="158" t="s">
        <v>176</v>
      </c>
      <c r="C71" s="159" t="s">
        <v>302</v>
      </c>
      <c r="D71" s="160"/>
      <c r="E71" s="161"/>
      <c r="F71" s="162"/>
      <c r="G71" s="161"/>
      <c r="H71" s="163"/>
      <c r="L71" s="143">
        <v>26</v>
      </c>
      <c r="N71" s="143">
        <v>78660</v>
      </c>
      <c r="AA71" s="143">
        <v>1</v>
      </c>
      <c r="AB71" s="143">
        <v>0</v>
      </c>
      <c r="AC71" s="143">
        <v>1</v>
      </c>
      <c r="AD71" s="143">
        <v>-2</v>
      </c>
      <c r="AE71" s="143" t="s">
        <v>186</v>
      </c>
      <c r="AF71" s="143" t="s">
        <v>186</v>
      </c>
    </row>
    <row r="72" spans="1:32" x14ac:dyDescent="0.25">
      <c r="A72" s="157"/>
      <c r="B72" s="158"/>
      <c r="C72" s="159" t="s">
        <v>303</v>
      </c>
      <c r="D72" s="160"/>
      <c r="E72" s="161"/>
      <c r="F72" s="162"/>
      <c r="G72" s="161"/>
      <c r="H72" s="163"/>
      <c r="L72" s="143">
        <v>26</v>
      </c>
      <c r="N72" s="143">
        <v>78660</v>
      </c>
      <c r="AA72" s="143">
        <v>1</v>
      </c>
      <c r="AB72" s="143">
        <v>0</v>
      </c>
      <c r="AC72" s="143">
        <v>1</v>
      </c>
      <c r="AD72" s="143">
        <v>-2</v>
      </c>
      <c r="AE72" s="143" t="s">
        <v>186</v>
      </c>
      <c r="AF72" s="143" t="s">
        <v>186</v>
      </c>
    </row>
    <row r="73" spans="1:32" ht="30" x14ac:dyDescent="0.25">
      <c r="A73" s="157"/>
      <c r="B73" s="158"/>
      <c r="C73" s="159" t="s">
        <v>304</v>
      </c>
      <c r="D73" s="160"/>
      <c r="E73" s="161"/>
      <c r="F73" s="162"/>
      <c r="G73" s="161"/>
      <c r="H73" s="163"/>
      <c r="L73" s="143">
        <v>26</v>
      </c>
      <c r="N73" s="143">
        <v>78660</v>
      </c>
      <c r="AA73" s="143">
        <v>1</v>
      </c>
      <c r="AB73" s="143">
        <v>0</v>
      </c>
      <c r="AC73" s="143">
        <v>1</v>
      </c>
      <c r="AD73" s="143">
        <v>-2</v>
      </c>
      <c r="AE73" s="143" t="s">
        <v>186</v>
      </c>
      <c r="AF73" s="143" t="s">
        <v>186</v>
      </c>
    </row>
    <row r="74" spans="1:32" ht="75" x14ac:dyDescent="0.25">
      <c r="A74" s="157"/>
      <c r="B74" s="158"/>
      <c r="C74" s="165" t="s">
        <v>305</v>
      </c>
      <c r="D74" s="160"/>
      <c r="E74" s="161"/>
      <c r="F74" s="162"/>
      <c r="G74" s="161"/>
      <c r="H74" s="163"/>
      <c r="L74" s="143">
        <v>26</v>
      </c>
      <c r="N74" s="143">
        <v>78660</v>
      </c>
      <c r="AA74" s="143">
        <v>1</v>
      </c>
      <c r="AB74" s="143">
        <v>0</v>
      </c>
      <c r="AC74" s="143">
        <v>1</v>
      </c>
      <c r="AD74" s="143">
        <v>-2</v>
      </c>
      <c r="AE74" s="143" t="s">
        <v>186</v>
      </c>
      <c r="AF74" s="143" t="s">
        <v>186</v>
      </c>
    </row>
    <row r="75" spans="1:32" x14ac:dyDescent="0.25">
      <c r="A75" s="157"/>
      <c r="B75" s="158"/>
      <c r="C75" s="159" t="s">
        <v>306</v>
      </c>
      <c r="D75" s="160"/>
      <c r="E75" s="161"/>
      <c r="F75" s="162"/>
      <c r="G75" s="161"/>
      <c r="H75" s="163"/>
      <c r="L75" s="143">
        <v>26</v>
      </c>
      <c r="N75" s="143">
        <v>78660</v>
      </c>
      <c r="AA75" s="143">
        <v>1</v>
      </c>
      <c r="AB75" s="143">
        <v>0</v>
      </c>
      <c r="AC75" s="143">
        <v>1</v>
      </c>
      <c r="AD75" s="143">
        <v>-2</v>
      </c>
      <c r="AE75" s="143" t="s">
        <v>186</v>
      </c>
      <c r="AF75" s="143" t="s">
        <v>186</v>
      </c>
    </row>
    <row r="76" spans="1:32" ht="210" x14ac:dyDescent="0.25">
      <c r="A76" s="157"/>
      <c r="B76" s="158"/>
      <c r="C76" s="159" t="s">
        <v>307</v>
      </c>
      <c r="D76" s="160"/>
      <c r="E76" s="161"/>
      <c r="F76" s="162"/>
      <c r="G76" s="161"/>
      <c r="H76" s="163"/>
      <c r="L76" s="143">
        <v>26</v>
      </c>
      <c r="N76" s="143">
        <v>78660</v>
      </c>
      <c r="AA76" s="143">
        <v>1</v>
      </c>
      <c r="AB76" s="143">
        <v>0</v>
      </c>
      <c r="AC76" s="143">
        <v>1</v>
      </c>
      <c r="AD76" s="143">
        <v>-2</v>
      </c>
      <c r="AE76" s="143" t="s">
        <v>186</v>
      </c>
      <c r="AF76" s="143" t="s">
        <v>186</v>
      </c>
    </row>
    <row r="77" spans="1:32" ht="75" x14ac:dyDescent="0.25">
      <c r="A77" s="157"/>
      <c r="B77" s="158"/>
      <c r="C77" s="159" t="s">
        <v>308</v>
      </c>
      <c r="D77" s="160"/>
      <c r="E77" s="161"/>
      <c r="F77" s="162"/>
      <c r="G77" s="161"/>
      <c r="H77" s="163"/>
      <c r="L77" s="143">
        <v>26</v>
      </c>
      <c r="N77" s="143">
        <v>78660</v>
      </c>
      <c r="AA77" s="143">
        <v>1</v>
      </c>
      <c r="AB77" s="143">
        <v>0</v>
      </c>
      <c r="AC77" s="143">
        <v>1</v>
      </c>
      <c r="AD77" s="143">
        <v>-2</v>
      </c>
      <c r="AE77" s="143" t="s">
        <v>186</v>
      </c>
      <c r="AF77" s="143" t="s">
        <v>186</v>
      </c>
    </row>
    <row r="78" spans="1:32" ht="60" x14ac:dyDescent="0.25">
      <c r="A78" s="157"/>
      <c r="B78" s="158"/>
      <c r="C78" s="159" t="s">
        <v>309</v>
      </c>
      <c r="D78" s="160"/>
      <c r="E78" s="161"/>
      <c r="F78" s="162"/>
      <c r="G78" s="161"/>
      <c r="H78" s="163"/>
      <c r="L78" s="143">
        <v>26</v>
      </c>
      <c r="N78" s="143">
        <v>78660</v>
      </c>
      <c r="AA78" s="143">
        <v>1</v>
      </c>
      <c r="AB78" s="143">
        <v>0</v>
      </c>
      <c r="AC78" s="143">
        <v>1</v>
      </c>
      <c r="AD78" s="143">
        <v>-2</v>
      </c>
      <c r="AE78" s="143" t="s">
        <v>186</v>
      </c>
      <c r="AF78" s="143" t="s">
        <v>186</v>
      </c>
    </row>
    <row r="79" spans="1:32" x14ac:dyDescent="0.25">
      <c r="A79" s="157"/>
      <c r="B79" s="158"/>
      <c r="C79" s="159" t="s">
        <v>310</v>
      </c>
      <c r="D79" s="160"/>
      <c r="E79" s="161"/>
      <c r="F79" s="162"/>
      <c r="G79" s="161"/>
      <c r="H79" s="163"/>
      <c r="L79" s="143">
        <v>26</v>
      </c>
      <c r="N79" s="143">
        <v>78660</v>
      </c>
      <c r="AA79" s="143">
        <v>1</v>
      </c>
      <c r="AB79" s="143">
        <v>0</v>
      </c>
      <c r="AC79" s="143">
        <v>1</v>
      </c>
      <c r="AD79" s="143">
        <v>-2</v>
      </c>
      <c r="AE79" s="143" t="s">
        <v>186</v>
      </c>
      <c r="AF79" s="143" t="s">
        <v>186</v>
      </c>
    </row>
    <row r="80" spans="1:32" ht="180" x14ac:dyDescent="0.25">
      <c r="A80" s="157"/>
      <c r="B80" s="158"/>
      <c r="C80" s="159" t="s">
        <v>311</v>
      </c>
      <c r="D80" s="160"/>
      <c r="E80" s="161"/>
      <c r="F80" s="162"/>
      <c r="G80" s="161"/>
      <c r="H80" s="163"/>
      <c r="L80" s="143">
        <v>26</v>
      </c>
      <c r="N80" s="143">
        <v>78660</v>
      </c>
      <c r="AA80" s="143">
        <v>1</v>
      </c>
      <c r="AB80" s="143">
        <v>0</v>
      </c>
      <c r="AC80" s="143">
        <v>1</v>
      </c>
      <c r="AD80" s="143">
        <v>-2</v>
      </c>
      <c r="AE80" s="143" t="s">
        <v>186</v>
      </c>
      <c r="AF80" s="143" t="s">
        <v>186</v>
      </c>
    </row>
    <row r="81" spans="1:32" x14ac:dyDescent="0.25">
      <c r="A81" s="157"/>
      <c r="B81" s="158"/>
      <c r="C81" s="159" t="s">
        <v>312</v>
      </c>
      <c r="D81" s="160"/>
      <c r="E81" s="161"/>
      <c r="F81" s="162"/>
      <c r="G81" s="161"/>
      <c r="H81" s="163"/>
      <c r="L81" s="143">
        <v>26</v>
      </c>
      <c r="N81" s="143">
        <v>78660</v>
      </c>
      <c r="AA81" s="143">
        <v>1</v>
      </c>
      <c r="AB81" s="143">
        <v>0</v>
      </c>
      <c r="AC81" s="143">
        <v>1</v>
      </c>
      <c r="AD81" s="143">
        <v>-2</v>
      </c>
      <c r="AE81" s="143" t="s">
        <v>186</v>
      </c>
      <c r="AF81" s="143" t="s">
        <v>186</v>
      </c>
    </row>
    <row r="82" spans="1:32" ht="45" x14ac:dyDescent="0.25">
      <c r="A82" s="157"/>
      <c r="B82" s="158"/>
      <c r="C82" s="159" t="s">
        <v>313</v>
      </c>
      <c r="D82" s="160"/>
      <c r="E82" s="161"/>
      <c r="F82" s="162"/>
      <c r="G82" s="161"/>
      <c r="H82" s="163"/>
      <c r="L82" s="143">
        <v>26</v>
      </c>
      <c r="N82" s="143">
        <v>78660</v>
      </c>
      <c r="AA82" s="143">
        <v>1</v>
      </c>
      <c r="AB82" s="143">
        <v>0</v>
      </c>
      <c r="AC82" s="143">
        <v>1</v>
      </c>
      <c r="AD82" s="143">
        <v>-2</v>
      </c>
      <c r="AE82" s="143" t="s">
        <v>186</v>
      </c>
      <c r="AF82" s="143" t="s">
        <v>186</v>
      </c>
    </row>
    <row r="83" spans="1:32" ht="45" x14ac:dyDescent="0.25">
      <c r="A83" s="157"/>
      <c r="B83" s="158"/>
      <c r="C83" s="159" t="s">
        <v>314</v>
      </c>
      <c r="D83" s="160"/>
      <c r="E83" s="161"/>
      <c r="F83" s="162"/>
      <c r="G83" s="161"/>
      <c r="H83" s="163"/>
      <c r="L83" s="143">
        <v>26</v>
      </c>
      <c r="N83" s="143">
        <v>78660</v>
      </c>
      <c r="AA83" s="143">
        <v>1</v>
      </c>
      <c r="AB83" s="143">
        <v>0</v>
      </c>
      <c r="AC83" s="143">
        <v>1</v>
      </c>
      <c r="AD83" s="143">
        <v>-2</v>
      </c>
      <c r="AE83" s="143" t="s">
        <v>186</v>
      </c>
      <c r="AF83" s="143" t="s">
        <v>186</v>
      </c>
    </row>
    <row r="84" spans="1:32" ht="45" x14ac:dyDescent="0.25">
      <c r="A84" s="157"/>
      <c r="B84" s="158"/>
      <c r="C84" s="159" t="s">
        <v>315</v>
      </c>
      <c r="D84" s="160"/>
      <c r="E84" s="161"/>
      <c r="F84" s="162"/>
      <c r="G84" s="161"/>
      <c r="H84" s="163"/>
      <c r="L84" s="143">
        <v>26</v>
      </c>
      <c r="N84" s="143">
        <v>78660</v>
      </c>
      <c r="AA84" s="143">
        <v>1</v>
      </c>
      <c r="AB84" s="143">
        <v>0</v>
      </c>
      <c r="AC84" s="143">
        <v>1</v>
      </c>
      <c r="AD84" s="143">
        <v>-2</v>
      </c>
      <c r="AE84" s="143" t="s">
        <v>186</v>
      </c>
      <c r="AF84" s="143" t="s">
        <v>186</v>
      </c>
    </row>
    <row r="85" spans="1:32" ht="45" x14ac:dyDescent="0.25">
      <c r="A85" s="157"/>
      <c r="B85" s="158"/>
      <c r="C85" s="159" t="s">
        <v>316</v>
      </c>
      <c r="D85" s="160"/>
      <c r="E85" s="161"/>
      <c r="F85" s="162"/>
      <c r="G85" s="161"/>
      <c r="H85" s="163"/>
      <c r="L85" s="143">
        <v>26</v>
      </c>
      <c r="N85" s="143">
        <v>78660</v>
      </c>
      <c r="AA85" s="143">
        <v>1</v>
      </c>
      <c r="AB85" s="143">
        <v>0</v>
      </c>
      <c r="AC85" s="143">
        <v>1</v>
      </c>
      <c r="AD85" s="143">
        <v>-2</v>
      </c>
      <c r="AE85" s="143" t="s">
        <v>186</v>
      </c>
      <c r="AF85" s="143" t="s">
        <v>186</v>
      </c>
    </row>
    <row r="86" spans="1:32" x14ac:dyDescent="0.25">
      <c r="A86" s="157"/>
      <c r="B86" s="158"/>
      <c r="C86" s="159" t="s">
        <v>317</v>
      </c>
      <c r="D86" s="160"/>
      <c r="E86" s="161"/>
      <c r="F86" s="162"/>
      <c r="G86" s="161"/>
      <c r="H86" s="163"/>
      <c r="L86" s="143">
        <v>26</v>
      </c>
      <c r="N86" s="143">
        <v>78660</v>
      </c>
      <c r="AA86" s="143">
        <v>1</v>
      </c>
      <c r="AB86" s="143">
        <v>0</v>
      </c>
      <c r="AC86" s="143">
        <v>1</v>
      </c>
      <c r="AD86" s="143">
        <v>-2</v>
      </c>
      <c r="AE86" s="143" t="s">
        <v>186</v>
      </c>
      <c r="AF86" s="143" t="s">
        <v>186</v>
      </c>
    </row>
    <row r="87" spans="1:32" ht="45" x14ac:dyDescent="0.25">
      <c r="A87" s="157"/>
      <c r="B87" s="158"/>
      <c r="C87" s="159" t="s">
        <v>318</v>
      </c>
      <c r="D87" s="160" t="s">
        <v>6</v>
      </c>
      <c r="E87" s="161">
        <v>1</v>
      </c>
      <c r="F87" s="162"/>
      <c r="G87" s="161">
        <f>J87*F87</f>
        <v>0</v>
      </c>
      <c r="H87" s="163"/>
      <c r="J87" s="143">
        <v>1</v>
      </c>
      <c r="L87" s="143">
        <v>26</v>
      </c>
      <c r="N87" s="143">
        <v>78660</v>
      </c>
      <c r="AA87" s="143">
        <v>1</v>
      </c>
      <c r="AB87" s="143">
        <v>0</v>
      </c>
      <c r="AC87" s="143">
        <v>1</v>
      </c>
      <c r="AD87" s="143">
        <v>-2</v>
      </c>
      <c r="AE87" s="143" t="s">
        <v>186</v>
      </c>
      <c r="AF87" s="143" t="s">
        <v>186</v>
      </c>
    </row>
    <row r="88" spans="1:32" x14ac:dyDescent="0.25">
      <c r="A88" s="157"/>
      <c r="B88" s="158"/>
      <c r="C88" s="159"/>
      <c r="D88" s="160"/>
      <c r="E88" s="161"/>
      <c r="F88" s="162"/>
      <c r="G88" s="161"/>
      <c r="H88" s="163"/>
    </row>
    <row r="89" spans="1:32" x14ac:dyDescent="0.25">
      <c r="A89" s="157" t="s">
        <v>319</v>
      </c>
      <c r="B89" s="158" t="s">
        <v>284</v>
      </c>
      <c r="C89" s="159" t="s">
        <v>320</v>
      </c>
      <c r="D89" s="160"/>
      <c r="E89" s="161"/>
      <c r="F89" s="162"/>
      <c r="G89" s="161"/>
      <c r="H89" s="163"/>
      <c r="L89" s="143">
        <v>27</v>
      </c>
      <c r="N89" s="143">
        <v>78670</v>
      </c>
      <c r="AA89" s="143">
        <v>1</v>
      </c>
      <c r="AB89" s="143">
        <v>0</v>
      </c>
      <c r="AC89" s="143">
        <v>1</v>
      </c>
      <c r="AD89" s="143">
        <v>-2</v>
      </c>
      <c r="AE89" s="143" t="s">
        <v>186</v>
      </c>
      <c r="AF89" s="143" t="s">
        <v>186</v>
      </c>
    </row>
    <row r="90" spans="1:32" x14ac:dyDescent="0.25">
      <c r="A90" s="157"/>
      <c r="B90" s="158"/>
      <c r="C90" s="159" t="s">
        <v>98</v>
      </c>
      <c r="D90" s="160"/>
      <c r="E90" s="161"/>
      <c r="F90" s="162"/>
      <c r="G90" s="161"/>
      <c r="H90" s="163"/>
      <c r="L90" s="143">
        <v>27</v>
      </c>
      <c r="N90" s="143">
        <v>78670</v>
      </c>
      <c r="AA90" s="143">
        <v>1</v>
      </c>
      <c r="AB90" s="143">
        <v>0</v>
      </c>
      <c r="AC90" s="143">
        <v>1</v>
      </c>
      <c r="AD90" s="143">
        <v>-2</v>
      </c>
      <c r="AE90" s="143" t="s">
        <v>186</v>
      </c>
      <c r="AF90" s="143" t="s">
        <v>186</v>
      </c>
    </row>
    <row r="91" spans="1:32" ht="30" x14ac:dyDescent="0.25">
      <c r="A91" s="157"/>
      <c r="B91" s="158"/>
      <c r="C91" s="159" t="s">
        <v>321</v>
      </c>
      <c r="D91" s="160"/>
      <c r="E91" s="161"/>
      <c r="F91" s="162"/>
      <c r="G91" s="161"/>
      <c r="H91" s="163"/>
      <c r="L91" s="143">
        <v>27</v>
      </c>
      <c r="N91" s="143">
        <v>78670</v>
      </c>
      <c r="AA91" s="143">
        <v>1</v>
      </c>
      <c r="AB91" s="143">
        <v>0</v>
      </c>
      <c r="AC91" s="143">
        <v>1</v>
      </c>
      <c r="AD91" s="143">
        <v>-2</v>
      </c>
      <c r="AE91" s="143" t="s">
        <v>186</v>
      </c>
      <c r="AF91" s="143" t="s">
        <v>186</v>
      </c>
    </row>
    <row r="92" spans="1:32" x14ac:dyDescent="0.25">
      <c r="A92" s="157"/>
      <c r="B92" s="158"/>
      <c r="C92" s="159" t="s">
        <v>322</v>
      </c>
      <c r="D92" s="160"/>
      <c r="E92" s="161"/>
      <c r="F92" s="162"/>
      <c r="G92" s="161"/>
      <c r="H92" s="163"/>
      <c r="L92" s="143">
        <v>27</v>
      </c>
      <c r="N92" s="143">
        <v>78670</v>
      </c>
      <c r="AA92" s="143">
        <v>1</v>
      </c>
      <c r="AB92" s="143">
        <v>0</v>
      </c>
      <c r="AC92" s="143">
        <v>1</v>
      </c>
      <c r="AD92" s="143">
        <v>-2</v>
      </c>
      <c r="AE92" s="143" t="s">
        <v>186</v>
      </c>
      <c r="AF92" s="143" t="s">
        <v>186</v>
      </c>
    </row>
    <row r="93" spans="1:32" ht="195" x14ac:dyDescent="0.25">
      <c r="A93" s="157"/>
      <c r="B93" s="158"/>
      <c r="C93" s="159" t="s">
        <v>323</v>
      </c>
      <c r="D93" s="160"/>
      <c r="E93" s="161"/>
      <c r="F93" s="162"/>
      <c r="G93" s="161"/>
      <c r="H93" s="163"/>
      <c r="L93" s="143">
        <v>27</v>
      </c>
      <c r="N93" s="143">
        <v>78670</v>
      </c>
      <c r="AA93" s="143">
        <v>1</v>
      </c>
      <c r="AB93" s="143">
        <v>0</v>
      </c>
      <c r="AC93" s="143">
        <v>1</v>
      </c>
      <c r="AD93" s="143">
        <v>-2</v>
      </c>
      <c r="AE93" s="143" t="s">
        <v>186</v>
      </c>
      <c r="AF93" s="143" t="s">
        <v>186</v>
      </c>
    </row>
    <row r="94" spans="1:32" x14ac:dyDescent="0.25">
      <c r="A94" s="157"/>
      <c r="B94" s="158"/>
      <c r="C94" s="159" t="s">
        <v>98</v>
      </c>
      <c r="D94" s="160"/>
      <c r="E94" s="161"/>
      <c r="F94" s="162"/>
      <c r="G94" s="161"/>
      <c r="H94" s="163"/>
      <c r="L94" s="143">
        <v>27</v>
      </c>
      <c r="N94" s="143">
        <v>78670</v>
      </c>
      <c r="AA94" s="143">
        <v>1</v>
      </c>
      <c r="AB94" s="143">
        <v>0</v>
      </c>
      <c r="AC94" s="143">
        <v>1</v>
      </c>
      <c r="AD94" s="143">
        <v>-2</v>
      </c>
      <c r="AE94" s="143" t="s">
        <v>186</v>
      </c>
      <c r="AF94" s="143" t="s">
        <v>186</v>
      </c>
    </row>
    <row r="95" spans="1:32" ht="30" x14ac:dyDescent="0.25">
      <c r="A95" s="157"/>
      <c r="B95" s="158"/>
      <c r="C95" s="159" t="s">
        <v>324</v>
      </c>
      <c r="D95" s="160"/>
      <c r="E95" s="161"/>
      <c r="F95" s="162"/>
      <c r="G95" s="161"/>
      <c r="H95" s="163"/>
      <c r="L95" s="143">
        <v>27</v>
      </c>
      <c r="N95" s="143">
        <v>78670</v>
      </c>
      <c r="AA95" s="143">
        <v>1</v>
      </c>
      <c r="AB95" s="143">
        <v>0</v>
      </c>
      <c r="AC95" s="143">
        <v>1</v>
      </c>
      <c r="AD95" s="143">
        <v>-2</v>
      </c>
      <c r="AE95" s="143" t="s">
        <v>186</v>
      </c>
      <c r="AF95" s="143" t="s">
        <v>186</v>
      </c>
    </row>
    <row r="96" spans="1:32" x14ac:dyDescent="0.25">
      <c r="A96" s="157"/>
      <c r="B96" s="158"/>
      <c r="C96" s="159" t="s">
        <v>322</v>
      </c>
      <c r="D96" s="160"/>
      <c r="E96" s="161"/>
      <c r="F96" s="162"/>
      <c r="G96" s="161"/>
      <c r="H96" s="163"/>
      <c r="L96" s="143">
        <v>27</v>
      </c>
      <c r="N96" s="143">
        <v>78670</v>
      </c>
      <c r="AA96" s="143">
        <v>1</v>
      </c>
      <c r="AB96" s="143">
        <v>0</v>
      </c>
      <c r="AC96" s="143">
        <v>1</v>
      </c>
      <c r="AD96" s="143">
        <v>-2</v>
      </c>
      <c r="AE96" s="143" t="s">
        <v>186</v>
      </c>
      <c r="AF96" s="143" t="s">
        <v>186</v>
      </c>
    </row>
    <row r="97" spans="1:32" ht="210" x14ac:dyDescent="0.25">
      <c r="A97" s="157"/>
      <c r="B97" s="158"/>
      <c r="C97" s="159" t="s">
        <v>325</v>
      </c>
      <c r="D97" s="160"/>
      <c r="E97" s="161"/>
      <c r="F97" s="162"/>
      <c r="G97" s="161"/>
      <c r="H97" s="163"/>
      <c r="L97" s="143">
        <v>27</v>
      </c>
      <c r="N97" s="143">
        <v>78670</v>
      </c>
      <c r="AA97" s="143">
        <v>1</v>
      </c>
      <c r="AB97" s="143">
        <v>0</v>
      </c>
      <c r="AC97" s="143">
        <v>1</v>
      </c>
      <c r="AD97" s="143">
        <v>-2</v>
      </c>
      <c r="AE97" s="143" t="s">
        <v>186</v>
      </c>
      <c r="AF97" s="143" t="s">
        <v>186</v>
      </c>
    </row>
    <row r="98" spans="1:32" x14ac:dyDescent="0.25">
      <c r="A98" s="157"/>
      <c r="B98" s="158"/>
      <c r="C98" s="159" t="s">
        <v>326</v>
      </c>
      <c r="D98" s="160"/>
      <c r="E98" s="161"/>
      <c r="F98" s="162"/>
      <c r="G98" s="161"/>
      <c r="H98" s="163"/>
      <c r="L98" s="143">
        <v>27</v>
      </c>
      <c r="N98" s="143">
        <v>78670</v>
      </c>
      <c r="AA98" s="143">
        <v>1</v>
      </c>
      <c r="AB98" s="143">
        <v>0</v>
      </c>
      <c r="AC98" s="143">
        <v>1</v>
      </c>
      <c r="AD98" s="143">
        <v>-2</v>
      </c>
      <c r="AE98" s="143" t="s">
        <v>186</v>
      </c>
      <c r="AF98" s="143" t="s">
        <v>186</v>
      </c>
    </row>
    <row r="99" spans="1:32" ht="30" x14ac:dyDescent="0.25">
      <c r="A99" s="157"/>
      <c r="B99" s="158"/>
      <c r="C99" s="159" t="s">
        <v>327</v>
      </c>
      <c r="D99" s="160"/>
      <c r="E99" s="161"/>
      <c r="F99" s="162"/>
      <c r="G99" s="161"/>
      <c r="H99" s="163"/>
      <c r="L99" s="143">
        <v>27</v>
      </c>
      <c r="N99" s="143">
        <v>78670</v>
      </c>
      <c r="AA99" s="143">
        <v>1</v>
      </c>
      <c r="AB99" s="143">
        <v>0</v>
      </c>
      <c r="AC99" s="143">
        <v>1</v>
      </c>
      <c r="AD99" s="143">
        <v>-2</v>
      </c>
      <c r="AE99" s="143" t="s">
        <v>186</v>
      </c>
      <c r="AF99" s="143" t="s">
        <v>186</v>
      </c>
    </row>
    <row r="100" spans="1:32" ht="30" x14ac:dyDescent="0.25">
      <c r="A100" s="157"/>
      <c r="B100" s="158"/>
      <c r="C100" s="159" t="s">
        <v>328</v>
      </c>
      <c r="D100" s="160"/>
      <c r="E100" s="161"/>
      <c r="F100" s="162"/>
      <c r="G100" s="161"/>
      <c r="H100" s="163"/>
      <c r="L100" s="143">
        <v>27</v>
      </c>
      <c r="N100" s="143">
        <v>78670</v>
      </c>
      <c r="AA100" s="143">
        <v>1</v>
      </c>
      <c r="AB100" s="143">
        <v>0</v>
      </c>
      <c r="AC100" s="143">
        <v>1</v>
      </c>
      <c r="AD100" s="143">
        <v>-2</v>
      </c>
      <c r="AE100" s="143" t="s">
        <v>186</v>
      </c>
      <c r="AF100" s="143" t="s">
        <v>186</v>
      </c>
    </row>
    <row r="101" spans="1:32" ht="30" x14ac:dyDescent="0.25">
      <c r="A101" s="157"/>
      <c r="B101" s="158"/>
      <c r="C101" s="159" t="s">
        <v>329</v>
      </c>
      <c r="D101" s="160"/>
      <c r="E101" s="161"/>
      <c r="F101" s="162"/>
      <c r="G101" s="161"/>
      <c r="H101" s="163"/>
      <c r="L101" s="143">
        <v>27</v>
      </c>
      <c r="N101" s="143">
        <v>78670</v>
      </c>
      <c r="AA101" s="143">
        <v>1</v>
      </c>
      <c r="AB101" s="143">
        <v>0</v>
      </c>
      <c r="AC101" s="143">
        <v>1</v>
      </c>
      <c r="AD101" s="143">
        <v>-2</v>
      </c>
      <c r="AE101" s="143" t="s">
        <v>186</v>
      </c>
      <c r="AF101" s="143" t="s">
        <v>186</v>
      </c>
    </row>
    <row r="102" spans="1:32" ht="45" x14ac:dyDescent="0.25">
      <c r="A102" s="157"/>
      <c r="B102" s="158"/>
      <c r="C102" s="159" t="s">
        <v>330</v>
      </c>
      <c r="D102" s="160"/>
      <c r="E102" s="161"/>
      <c r="F102" s="162"/>
      <c r="G102" s="161"/>
      <c r="H102" s="163"/>
      <c r="L102" s="143">
        <v>27</v>
      </c>
      <c r="N102" s="143">
        <v>78670</v>
      </c>
      <c r="AA102" s="143">
        <v>1</v>
      </c>
      <c r="AB102" s="143">
        <v>0</v>
      </c>
      <c r="AC102" s="143">
        <v>1</v>
      </c>
      <c r="AD102" s="143">
        <v>-2</v>
      </c>
      <c r="AE102" s="143" t="s">
        <v>186</v>
      </c>
      <c r="AF102" s="143" t="s">
        <v>186</v>
      </c>
    </row>
    <row r="103" spans="1:32" ht="30" x14ac:dyDescent="0.25">
      <c r="A103" s="157"/>
      <c r="B103" s="158"/>
      <c r="C103" s="159" t="s">
        <v>331</v>
      </c>
      <c r="D103" s="160"/>
      <c r="E103" s="161"/>
      <c r="F103" s="162"/>
      <c r="G103" s="161"/>
      <c r="H103" s="163"/>
      <c r="L103" s="143">
        <v>27</v>
      </c>
      <c r="N103" s="143">
        <v>78670</v>
      </c>
      <c r="AA103" s="143">
        <v>1</v>
      </c>
      <c r="AB103" s="143">
        <v>0</v>
      </c>
      <c r="AC103" s="143">
        <v>1</v>
      </c>
      <c r="AD103" s="143">
        <v>-2</v>
      </c>
      <c r="AE103" s="143" t="s">
        <v>186</v>
      </c>
      <c r="AF103" s="143" t="s">
        <v>186</v>
      </c>
    </row>
    <row r="104" spans="1:32" x14ac:dyDescent="0.25">
      <c r="A104" s="157"/>
      <c r="B104" s="158"/>
      <c r="C104" s="159" t="s">
        <v>98</v>
      </c>
      <c r="D104" s="160"/>
      <c r="E104" s="161"/>
      <c r="F104" s="162"/>
      <c r="G104" s="161"/>
      <c r="H104" s="163"/>
      <c r="L104" s="143">
        <v>27</v>
      </c>
      <c r="N104" s="143">
        <v>78670</v>
      </c>
      <c r="AA104" s="143">
        <v>1</v>
      </c>
      <c r="AB104" s="143">
        <v>0</v>
      </c>
      <c r="AC104" s="143">
        <v>1</v>
      </c>
      <c r="AD104" s="143">
        <v>-2</v>
      </c>
      <c r="AE104" s="143" t="s">
        <v>186</v>
      </c>
      <c r="AF104" s="143" t="s">
        <v>186</v>
      </c>
    </row>
    <row r="105" spans="1:32" ht="30" x14ac:dyDescent="0.25">
      <c r="A105" s="157"/>
      <c r="B105" s="158"/>
      <c r="C105" s="159" t="s">
        <v>332</v>
      </c>
      <c r="D105" s="160"/>
      <c r="E105" s="161"/>
      <c r="F105" s="162"/>
      <c r="G105" s="161"/>
      <c r="H105" s="163"/>
      <c r="L105" s="143">
        <v>27</v>
      </c>
      <c r="N105" s="143">
        <v>78670</v>
      </c>
      <c r="AA105" s="143">
        <v>1</v>
      </c>
      <c r="AB105" s="143">
        <v>0</v>
      </c>
      <c r="AC105" s="143">
        <v>1</v>
      </c>
      <c r="AD105" s="143">
        <v>-2</v>
      </c>
      <c r="AE105" s="143" t="s">
        <v>186</v>
      </c>
      <c r="AF105" s="143" t="s">
        <v>186</v>
      </c>
    </row>
    <row r="106" spans="1:32" x14ac:dyDescent="0.25">
      <c r="A106" s="157"/>
      <c r="B106" s="158"/>
      <c r="C106" s="159" t="s">
        <v>333</v>
      </c>
      <c r="D106" s="160"/>
      <c r="E106" s="161"/>
      <c r="F106" s="162"/>
      <c r="G106" s="161"/>
      <c r="H106" s="163"/>
      <c r="L106" s="143">
        <v>27</v>
      </c>
      <c r="N106" s="143">
        <v>78670</v>
      </c>
      <c r="AA106" s="143">
        <v>1</v>
      </c>
      <c r="AB106" s="143">
        <v>0</v>
      </c>
      <c r="AC106" s="143">
        <v>1</v>
      </c>
      <c r="AD106" s="143">
        <v>-2</v>
      </c>
      <c r="AE106" s="143" t="s">
        <v>186</v>
      </c>
      <c r="AF106" s="143" t="s">
        <v>186</v>
      </c>
    </row>
    <row r="107" spans="1:32" ht="75" x14ac:dyDescent="0.25">
      <c r="A107" s="157"/>
      <c r="B107" s="158"/>
      <c r="C107" s="159" t="s">
        <v>334</v>
      </c>
      <c r="D107" s="160"/>
      <c r="E107" s="161"/>
      <c r="F107" s="162"/>
      <c r="G107" s="161"/>
      <c r="H107" s="163"/>
      <c r="L107" s="143">
        <v>27</v>
      </c>
      <c r="N107" s="143">
        <v>78670</v>
      </c>
      <c r="AA107" s="143">
        <v>1</v>
      </c>
      <c r="AB107" s="143">
        <v>0</v>
      </c>
      <c r="AC107" s="143">
        <v>1</v>
      </c>
      <c r="AD107" s="143">
        <v>-2</v>
      </c>
      <c r="AE107" s="143" t="s">
        <v>186</v>
      </c>
      <c r="AF107" s="143" t="s">
        <v>186</v>
      </c>
    </row>
    <row r="108" spans="1:32" x14ac:dyDescent="0.25">
      <c r="A108" s="157"/>
      <c r="B108" s="158"/>
      <c r="C108" s="159" t="s">
        <v>333</v>
      </c>
      <c r="D108" s="160"/>
      <c r="E108" s="161"/>
      <c r="F108" s="162"/>
      <c r="G108" s="161"/>
      <c r="H108" s="163"/>
      <c r="L108" s="143">
        <v>27</v>
      </c>
      <c r="N108" s="143">
        <v>78670</v>
      </c>
      <c r="AA108" s="143">
        <v>1</v>
      </c>
      <c r="AB108" s="143">
        <v>0</v>
      </c>
      <c r="AC108" s="143">
        <v>1</v>
      </c>
      <c r="AD108" s="143">
        <v>-2</v>
      </c>
      <c r="AE108" s="143" t="s">
        <v>186</v>
      </c>
      <c r="AF108" s="143" t="s">
        <v>186</v>
      </c>
    </row>
    <row r="109" spans="1:32" ht="75" x14ac:dyDescent="0.25">
      <c r="A109" s="157"/>
      <c r="B109" s="158"/>
      <c r="C109" s="159" t="s">
        <v>334</v>
      </c>
      <c r="D109" s="160" t="s">
        <v>6</v>
      </c>
      <c r="E109" s="161">
        <v>1</v>
      </c>
      <c r="F109" s="162"/>
      <c r="G109" s="161">
        <f>J109*F109</f>
        <v>0</v>
      </c>
      <c r="H109" s="163"/>
      <c r="J109" s="143">
        <v>1</v>
      </c>
      <c r="L109" s="143">
        <v>27</v>
      </c>
      <c r="N109" s="143">
        <v>78670</v>
      </c>
      <c r="AA109" s="143">
        <v>1</v>
      </c>
      <c r="AB109" s="143">
        <v>0</v>
      </c>
      <c r="AC109" s="143">
        <v>1</v>
      </c>
      <c r="AD109" s="143">
        <v>-2</v>
      </c>
      <c r="AE109" s="143" t="s">
        <v>186</v>
      </c>
      <c r="AF109" s="143" t="s">
        <v>186</v>
      </c>
    </row>
    <row r="110" spans="1:32" x14ac:dyDescent="0.25">
      <c r="A110" s="157"/>
      <c r="B110" s="158"/>
      <c r="C110" s="159"/>
      <c r="D110" s="160"/>
      <c r="E110" s="161"/>
      <c r="F110" s="162"/>
      <c r="G110" s="161"/>
      <c r="H110" s="163"/>
    </row>
    <row r="111" spans="1:32" x14ac:dyDescent="0.25">
      <c r="A111" s="157" t="s">
        <v>335</v>
      </c>
      <c r="B111" s="158" t="s">
        <v>290</v>
      </c>
      <c r="C111" s="159" t="s">
        <v>336</v>
      </c>
      <c r="D111" s="160" t="s">
        <v>6</v>
      </c>
      <c r="E111" s="161">
        <v>1</v>
      </c>
      <c r="F111" s="162"/>
      <c r="G111" s="161">
        <f>J111*F111</f>
        <v>0</v>
      </c>
      <c r="H111" s="163"/>
      <c r="J111" s="143">
        <v>1</v>
      </c>
      <c r="L111" s="143">
        <v>28</v>
      </c>
      <c r="N111" s="143">
        <v>78680</v>
      </c>
      <c r="AA111" s="143">
        <v>1</v>
      </c>
      <c r="AB111" s="143">
        <v>0</v>
      </c>
      <c r="AC111" s="143">
        <v>1</v>
      </c>
      <c r="AD111" s="143">
        <v>-2</v>
      </c>
      <c r="AE111" s="143" t="s">
        <v>186</v>
      </c>
      <c r="AF111" s="143" t="s">
        <v>186</v>
      </c>
    </row>
    <row r="112" spans="1:32" x14ac:dyDescent="0.25">
      <c r="A112" s="157"/>
      <c r="B112" s="158"/>
      <c r="C112" s="159"/>
      <c r="D112" s="160"/>
      <c r="E112" s="161"/>
      <c r="F112" s="162"/>
      <c r="G112" s="161"/>
      <c r="H112" s="163"/>
    </row>
    <row r="113" spans="1:32" x14ac:dyDescent="0.25">
      <c r="A113" s="157" t="s">
        <v>335</v>
      </c>
      <c r="B113" s="158" t="s">
        <v>319</v>
      </c>
      <c r="C113" s="159" t="s">
        <v>337</v>
      </c>
      <c r="D113" s="160" t="s">
        <v>6</v>
      </c>
      <c r="E113" s="161">
        <v>1</v>
      </c>
      <c r="F113" s="162"/>
      <c r="G113" s="161">
        <f>J113*F113</f>
        <v>0</v>
      </c>
      <c r="H113" s="163"/>
      <c r="J113" s="143">
        <v>1</v>
      </c>
      <c r="L113" s="143">
        <v>29</v>
      </c>
      <c r="N113" s="143">
        <v>78690</v>
      </c>
      <c r="AA113" s="143">
        <v>1</v>
      </c>
      <c r="AB113" s="143">
        <v>0</v>
      </c>
      <c r="AC113" s="143">
        <v>1</v>
      </c>
      <c r="AD113" s="143">
        <v>-2</v>
      </c>
      <c r="AE113" s="143" t="s">
        <v>186</v>
      </c>
      <c r="AF113" s="143" t="s">
        <v>186</v>
      </c>
    </row>
    <row r="114" spans="1:32" x14ac:dyDescent="0.25">
      <c r="A114" s="157"/>
      <c r="B114" s="158"/>
      <c r="C114" s="159"/>
      <c r="D114" s="160"/>
      <c r="E114" s="161"/>
      <c r="F114" s="162"/>
      <c r="G114" s="161"/>
      <c r="H114" s="163"/>
    </row>
    <row r="115" spans="1:32" x14ac:dyDescent="0.25">
      <c r="A115" s="157" t="s">
        <v>335</v>
      </c>
      <c r="B115" s="158" t="s">
        <v>338</v>
      </c>
      <c r="C115" s="159" t="s">
        <v>339</v>
      </c>
      <c r="D115" s="160"/>
      <c r="E115" s="161"/>
      <c r="F115" s="162"/>
      <c r="G115" s="161"/>
      <c r="H115" s="163"/>
      <c r="L115" s="143">
        <v>30</v>
      </c>
      <c r="N115" s="143">
        <v>78700</v>
      </c>
      <c r="AA115" s="143">
        <v>1</v>
      </c>
      <c r="AB115" s="143">
        <v>0</v>
      </c>
      <c r="AC115" s="143">
        <v>1</v>
      </c>
      <c r="AD115" s="143">
        <v>-2</v>
      </c>
      <c r="AE115" s="143" t="s">
        <v>186</v>
      </c>
      <c r="AF115" s="143" t="s">
        <v>186</v>
      </c>
    </row>
    <row r="116" spans="1:32" x14ac:dyDescent="0.25">
      <c r="A116" s="157"/>
      <c r="B116" s="158"/>
      <c r="C116" s="159" t="s">
        <v>340</v>
      </c>
      <c r="D116" s="160"/>
      <c r="E116" s="161"/>
      <c r="F116" s="162"/>
      <c r="G116" s="161"/>
      <c r="H116" s="163"/>
      <c r="L116" s="143">
        <v>30</v>
      </c>
      <c r="N116" s="143">
        <v>78700</v>
      </c>
      <c r="AA116" s="143">
        <v>1</v>
      </c>
      <c r="AB116" s="143">
        <v>0</v>
      </c>
      <c r="AC116" s="143">
        <v>1</v>
      </c>
      <c r="AD116" s="143">
        <v>-2</v>
      </c>
      <c r="AE116" s="143" t="s">
        <v>186</v>
      </c>
      <c r="AF116" s="143" t="s">
        <v>186</v>
      </c>
    </row>
    <row r="117" spans="1:32" ht="45" x14ac:dyDescent="0.25">
      <c r="A117" s="157"/>
      <c r="B117" s="158"/>
      <c r="C117" s="159" t="s">
        <v>341</v>
      </c>
      <c r="D117" s="160"/>
      <c r="E117" s="161"/>
      <c r="F117" s="162"/>
      <c r="G117" s="161"/>
      <c r="H117" s="163"/>
      <c r="L117" s="143">
        <v>30</v>
      </c>
      <c r="N117" s="143">
        <v>78700</v>
      </c>
      <c r="AA117" s="143">
        <v>1</v>
      </c>
      <c r="AB117" s="143">
        <v>0</v>
      </c>
      <c r="AC117" s="143">
        <v>1</v>
      </c>
      <c r="AD117" s="143">
        <v>-2</v>
      </c>
      <c r="AE117" s="143" t="s">
        <v>186</v>
      </c>
      <c r="AF117" s="143" t="s">
        <v>186</v>
      </c>
    </row>
    <row r="118" spans="1:32" x14ac:dyDescent="0.25">
      <c r="A118" s="157"/>
      <c r="B118" s="158"/>
      <c r="C118" s="159" t="s">
        <v>98</v>
      </c>
      <c r="D118" s="160"/>
      <c r="E118" s="161"/>
      <c r="F118" s="162"/>
      <c r="G118" s="161"/>
      <c r="H118" s="163"/>
      <c r="L118" s="143">
        <v>30</v>
      </c>
      <c r="N118" s="143">
        <v>78700</v>
      </c>
      <c r="AA118" s="143">
        <v>1</v>
      </c>
      <c r="AB118" s="143">
        <v>0</v>
      </c>
      <c r="AC118" s="143">
        <v>1</v>
      </c>
      <c r="AD118" s="143">
        <v>-2</v>
      </c>
      <c r="AE118" s="143" t="s">
        <v>186</v>
      </c>
      <c r="AF118" s="143" t="s">
        <v>186</v>
      </c>
    </row>
    <row r="119" spans="1:32" ht="90" x14ac:dyDescent="0.25">
      <c r="A119" s="157"/>
      <c r="B119" s="158"/>
      <c r="C119" s="159" t="s">
        <v>342</v>
      </c>
      <c r="D119" s="160"/>
      <c r="E119" s="161"/>
      <c r="F119" s="162"/>
      <c r="G119" s="161"/>
      <c r="H119" s="163"/>
      <c r="L119" s="143">
        <v>30</v>
      </c>
      <c r="N119" s="143">
        <v>78700</v>
      </c>
      <c r="AA119" s="143">
        <v>1</v>
      </c>
      <c r="AB119" s="143">
        <v>0</v>
      </c>
      <c r="AC119" s="143">
        <v>1</v>
      </c>
      <c r="AD119" s="143">
        <v>-2</v>
      </c>
      <c r="AE119" s="143" t="s">
        <v>186</v>
      </c>
      <c r="AF119" s="143" t="s">
        <v>186</v>
      </c>
    </row>
    <row r="120" spans="1:32" ht="30" x14ac:dyDescent="0.25">
      <c r="A120" s="157"/>
      <c r="B120" s="158"/>
      <c r="C120" s="159" t="s">
        <v>343</v>
      </c>
      <c r="D120" s="160"/>
      <c r="E120" s="161"/>
      <c r="F120" s="162"/>
      <c r="G120" s="161"/>
      <c r="H120" s="163"/>
      <c r="L120" s="143">
        <v>30</v>
      </c>
      <c r="N120" s="143">
        <v>78700</v>
      </c>
      <c r="AA120" s="143">
        <v>1</v>
      </c>
      <c r="AB120" s="143">
        <v>0</v>
      </c>
      <c r="AC120" s="143">
        <v>1</v>
      </c>
      <c r="AD120" s="143">
        <v>-2</v>
      </c>
      <c r="AE120" s="143" t="s">
        <v>186</v>
      </c>
      <c r="AF120" s="143" t="s">
        <v>186</v>
      </c>
    </row>
    <row r="121" spans="1:32" x14ac:dyDescent="0.25">
      <c r="A121" s="157"/>
      <c r="B121" s="158"/>
      <c r="C121" s="159" t="s">
        <v>344</v>
      </c>
      <c r="D121" s="160"/>
      <c r="E121" s="161"/>
      <c r="F121" s="162"/>
      <c r="G121" s="161"/>
      <c r="H121" s="163"/>
      <c r="L121" s="143">
        <v>30</v>
      </c>
      <c r="N121" s="143">
        <v>78700</v>
      </c>
      <c r="AA121" s="143">
        <v>1</v>
      </c>
      <c r="AB121" s="143">
        <v>0</v>
      </c>
      <c r="AC121" s="143">
        <v>1</v>
      </c>
      <c r="AD121" s="143">
        <v>-2</v>
      </c>
      <c r="AE121" s="143" t="s">
        <v>186</v>
      </c>
      <c r="AF121" s="143" t="s">
        <v>186</v>
      </c>
    </row>
    <row r="122" spans="1:32" ht="30" x14ac:dyDescent="0.25">
      <c r="A122" s="157"/>
      <c r="B122" s="158"/>
      <c r="C122" s="159" t="s">
        <v>345</v>
      </c>
      <c r="D122" s="160"/>
      <c r="E122" s="161"/>
      <c r="F122" s="162"/>
      <c r="G122" s="161"/>
      <c r="H122" s="163"/>
      <c r="L122" s="143">
        <v>30</v>
      </c>
      <c r="N122" s="143">
        <v>78700</v>
      </c>
      <c r="AA122" s="143">
        <v>1</v>
      </c>
      <c r="AB122" s="143">
        <v>0</v>
      </c>
      <c r="AC122" s="143">
        <v>1</v>
      </c>
      <c r="AD122" s="143">
        <v>-2</v>
      </c>
      <c r="AE122" s="143" t="s">
        <v>186</v>
      </c>
      <c r="AF122" s="143" t="s">
        <v>186</v>
      </c>
    </row>
    <row r="123" spans="1:32" ht="30" x14ac:dyDescent="0.25">
      <c r="A123" s="157"/>
      <c r="B123" s="158"/>
      <c r="C123" s="159" t="s">
        <v>346</v>
      </c>
      <c r="D123" s="160"/>
      <c r="E123" s="161"/>
      <c r="F123" s="162"/>
      <c r="G123" s="161"/>
      <c r="H123" s="163"/>
      <c r="L123" s="143">
        <v>30</v>
      </c>
      <c r="N123" s="143">
        <v>78700</v>
      </c>
      <c r="AA123" s="143">
        <v>1</v>
      </c>
      <c r="AB123" s="143">
        <v>0</v>
      </c>
      <c r="AC123" s="143">
        <v>1</v>
      </c>
      <c r="AD123" s="143">
        <v>-2</v>
      </c>
      <c r="AE123" s="143" t="s">
        <v>186</v>
      </c>
      <c r="AF123" s="143" t="s">
        <v>186</v>
      </c>
    </row>
    <row r="124" spans="1:32" x14ac:dyDescent="0.25">
      <c r="A124" s="157"/>
      <c r="B124" s="158"/>
      <c r="C124" s="159" t="s">
        <v>344</v>
      </c>
      <c r="D124" s="160"/>
      <c r="E124" s="161"/>
      <c r="F124" s="162"/>
      <c r="G124" s="161"/>
      <c r="H124" s="163"/>
      <c r="L124" s="143">
        <v>30</v>
      </c>
      <c r="N124" s="143">
        <v>78700</v>
      </c>
      <c r="AA124" s="143">
        <v>1</v>
      </c>
      <c r="AB124" s="143">
        <v>0</v>
      </c>
      <c r="AC124" s="143">
        <v>1</v>
      </c>
      <c r="AD124" s="143">
        <v>-2</v>
      </c>
      <c r="AE124" s="143" t="s">
        <v>186</v>
      </c>
      <c r="AF124" s="143" t="s">
        <v>186</v>
      </c>
    </row>
    <row r="125" spans="1:32" ht="30" x14ac:dyDescent="0.25">
      <c r="A125" s="157"/>
      <c r="B125" s="158"/>
      <c r="C125" s="159" t="s">
        <v>347</v>
      </c>
      <c r="D125" s="160"/>
      <c r="E125" s="161"/>
      <c r="F125" s="162"/>
      <c r="G125" s="161"/>
      <c r="H125" s="163"/>
      <c r="L125" s="143">
        <v>30</v>
      </c>
      <c r="N125" s="143">
        <v>78700</v>
      </c>
      <c r="AA125" s="143">
        <v>1</v>
      </c>
      <c r="AB125" s="143">
        <v>0</v>
      </c>
      <c r="AC125" s="143">
        <v>1</v>
      </c>
      <c r="AD125" s="143">
        <v>-2</v>
      </c>
      <c r="AE125" s="143" t="s">
        <v>186</v>
      </c>
      <c r="AF125" s="143" t="s">
        <v>186</v>
      </c>
    </row>
    <row r="126" spans="1:32" x14ac:dyDescent="0.25">
      <c r="A126" s="157"/>
      <c r="B126" s="158"/>
      <c r="C126" s="159" t="s">
        <v>348</v>
      </c>
      <c r="D126" s="160"/>
      <c r="E126" s="161"/>
      <c r="F126" s="162"/>
      <c r="G126" s="161"/>
      <c r="H126" s="163"/>
      <c r="L126" s="143">
        <v>30</v>
      </c>
      <c r="N126" s="143">
        <v>78700</v>
      </c>
      <c r="AA126" s="143">
        <v>1</v>
      </c>
      <c r="AB126" s="143">
        <v>0</v>
      </c>
      <c r="AC126" s="143">
        <v>1</v>
      </c>
      <c r="AD126" s="143">
        <v>-2</v>
      </c>
      <c r="AE126" s="143" t="s">
        <v>186</v>
      </c>
      <c r="AF126" s="143" t="s">
        <v>186</v>
      </c>
    </row>
    <row r="127" spans="1:32" x14ac:dyDescent="0.25">
      <c r="A127" s="157"/>
      <c r="B127" s="158"/>
      <c r="C127" s="159" t="s">
        <v>349</v>
      </c>
      <c r="D127" s="160"/>
      <c r="E127" s="161"/>
      <c r="F127" s="162"/>
      <c r="G127" s="161"/>
      <c r="H127" s="163"/>
      <c r="L127" s="143">
        <v>30</v>
      </c>
      <c r="N127" s="143">
        <v>78700</v>
      </c>
      <c r="AA127" s="143">
        <v>1</v>
      </c>
      <c r="AB127" s="143">
        <v>0</v>
      </c>
      <c r="AC127" s="143">
        <v>1</v>
      </c>
      <c r="AD127" s="143">
        <v>-2</v>
      </c>
      <c r="AE127" s="143" t="s">
        <v>186</v>
      </c>
      <c r="AF127" s="143" t="s">
        <v>186</v>
      </c>
    </row>
    <row r="128" spans="1:32" ht="45" x14ac:dyDescent="0.25">
      <c r="A128" s="157"/>
      <c r="B128" s="158"/>
      <c r="C128" s="159" t="s">
        <v>350</v>
      </c>
      <c r="D128" s="160"/>
      <c r="E128" s="161"/>
      <c r="F128" s="162"/>
      <c r="G128" s="161"/>
      <c r="H128" s="163"/>
      <c r="L128" s="143">
        <v>30</v>
      </c>
      <c r="N128" s="143">
        <v>78700</v>
      </c>
      <c r="AA128" s="143">
        <v>1</v>
      </c>
      <c r="AB128" s="143">
        <v>0</v>
      </c>
      <c r="AC128" s="143">
        <v>1</v>
      </c>
      <c r="AD128" s="143">
        <v>-2</v>
      </c>
      <c r="AE128" s="143" t="s">
        <v>186</v>
      </c>
      <c r="AF128" s="143" t="s">
        <v>186</v>
      </c>
    </row>
    <row r="129" spans="1:32" x14ac:dyDescent="0.25">
      <c r="A129" s="157"/>
      <c r="B129" s="158"/>
      <c r="C129" s="159" t="s">
        <v>98</v>
      </c>
      <c r="D129" s="160"/>
      <c r="E129" s="161"/>
      <c r="F129" s="162"/>
      <c r="G129" s="161"/>
      <c r="H129" s="163"/>
      <c r="L129" s="143">
        <v>30</v>
      </c>
      <c r="N129" s="143">
        <v>78700</v>
      </c>
      <c r="AA129" s="143">
        <v>1</v>
      </c>
      <c r="AB129" s="143">
        <v>0</v>
      </c>
      <c r="AC129" s="143">
        <v>1</v>
      </c>
      <c r="AD129" s="143">
        <v>-2</v>
      </c>
      <c r="AE129" s="143" t="s">
        <v>186</v>
      </c>
      <c r="AF129" s="143" t="s">
        <v>186</v>
      </c>
    </row>
    <row r="130" spans="1:32" x14ac:dyDescent="0.25">
      <c r="A130" s="157"/>
      <c r="B130" s="158"/>
      <c r="C130" s="159" t="s">
        <v>351</v>
      </c>
      <c r="D130" s="160"/>
      <c r="E130" s="161"/>
      <c r="F130" s="162"/>
      <c r="G130" s="161"/>
      <c r="H130" s="163"/>
      <c r="L130" s="143">
        <v>30</v>
      </c>
      <c r="N130" s="143">
        <v>78700</v>
      </c>
      <c r="AA130" s="143">
        <v>1</v>
      </c>
      <c r="AB130" s="143">
        <v>0</v>
      </c>
      <c r="AC130" s="143">
        <v>1</v>
      </c>
      <c r="AD130" s="143">
        <v>-2</v>
      </c>
      <c r="AE130" s="143" t="s">
        <v>186</v>
      </c>
      <c r="AF130" s="143" t="s">
        <v>186</v>
      </c>
    </row>
    <row r="131" spans="1:32" x14ac:dyDescent="0.25">
      <c r="A131" s="157"/>
      <c r="B131" s="158"/>
      <c r="C131" s="159" t="s">
        <v>352</v>
      </c>
      <c r="D131" s="160"/>
      <c r="E131" s="161"/>
      <c r="F131" s="162"/>
      <c r="G131" s="161"/>
      <c r="H131" s="163"/>
      <c r="L131" s="143">
        <v>30</v>
      </c>
      <c r="N131" s="143">
        <v>78700</v>
      </c>
      <c r="AA131" s="143">
        <v>1</v>
      </c>
      <c r="AB131" s="143">
        <v>0</v>
      </c>
      <c r="AC131" s="143">
        <v>1</v>
      </c>
      <c r="AD131" s="143">
        <v>-2</v>
      </c>
      <c r="AE131" s="143" t="s">
        <v>186</v>
      </c>
      <c r="AF131" s="143" t="s">
        <v>186</v>
      </c>
    </row>
    <row r="132" spans="1:32" ht="60" x14ac:dyDescent="0.25">
      <c r="A132" s="157"/>
      <c r="B132" s="158"/>
      <c r="C132" s="159" t="s">
        <v>353</v>
      </c>
      <c r="D132" s="160"/>
      <c r="E132" s="161"/>
      <c r="F132" s="162"/>
      <c r="G132" s="161"/>
      <c r="H132" s="163"/>
      <c r="L132" s="143">
        <v>30</v>
      </c>
      <c r="N132" s="143">
        <v>78700</v>
      </c>
      <c r="AA132" s="143">
        <v>1</v>
      </c>
      <c r="AB132" s="143">
        <v>0</v>
      </c>
      <c r="AC132" s="143">
        <v>1</v>
      </c>
      <c r="AD132" s="143">
        <v>-2</v>
      </c>
      <c r="AE132" s="143" t="s">
        <v>186</v>
      </c>
      <c r="AF132" s="143" t="s">
        <v>186</v>
      </c>
    </row>
    <row r="133" spans="1:32" x14ac:dyDescent="0.25">
      <c r="A133" s="157"/>
      <c r="B133" s="158"/>
      <c r="C133" s="159" t="s">
        <v>354</v>
      </c>
      <c r="D133" s="160"/>
      <c r="E133" s="161"/>
      <c r="F133" s="162"/>
      <c r="G133" s="161"/>
      <c r="H133" s="163"/>
      <c r="L133" s="143">
        <v>30</v>
      </c>
      <c r="N133" s="143">
        <v>78700</v>
      </c>
      <c r="AA133" s="143">
        <v>1</v>
      </c>
      <c r="AB133" s="143">
        <v>0</v>
      </c>
      <c r="AC133" s="143">
        <v>1</v>
      </c>
      <c r="AD133" s="143">
        <v>-2</v>
      </c>
      <c r="AE133" s="143" t="s">
        <v>186</v>
      </c>
      <c r="AF133" s="143" t="s">
        <v>186</v>
      </c>
    </row>
    <row r="134" spans="1:32" ht="60" x14ac:dyDescent="0.25">
      <c r="A134" s="157"/>
      <c r="B134" s="158"/>
      <c r="C134" s="159" t="s">
        <v>355</v>
      </c>
      <c r="D134" s="160" t="s">
        <v>6</v>
      </c>
      <c r="E134" s="161">
        <v>1</v>
      </c>
      <c r="F134" s="162"/>
      <c r="G134" s="161">
        <f>J134*F134</f>
        <v>0</v>
      </c>
      <c r="H134" s="163"/>
      <c r="J134" s="143">
        <v>1</v>
      </c>
      <c r="L134" s="143">
        <v>30</v>
      </c>
      <c r="N134" s="143">
        <v>78700</v>
      </c>
      <c r="AA134" s="143">
        <v>1</v>
      </c>
      <c r="AB134" s="143">
        <v>0</v>
      </c>
      <c r="AC134" s="143">
        <v>1</v>
      </c>
      <c r="AD134" s="143">
        <v>-2</v>
      </c>
      <c r="AE134" s="143" t="s">
        <v>186</v>
      </c>
      <c r="AF134" s="143" t="s">
        <v>186</v>
      </c>
    </row>
    <row r="135" spans="1:32" x14ac:dyDescent="0.25">
      <c r="A135" s="157"/>
      <c r="B135" s="158"/>
      <c r="C135" s="159"/>
      <c r="D135" s="160"/>
      <c r="E135" s="161"/>
      <c r="F135" s="162"/>
      <c r="G135" s="161"/>
      <c r="H135" s="163"/>
    </row>
    <row r="136" spans="1:32" x14ac:dyDescent="0.25">
      <c r="A136" s="157" t="s">
        <v>335</v>
      </c>
      <c r="B136" s="158" t="s">
        <v>335</v>
      </c>
      <c r="C136" s="159" t="s">
        <v>356</v>
      </c>
      <c r="D136" s="160"/>
      <c r="E136" s="161"/>
      <c r="F136" s="162"/>
      <c r="G136" s="161"/>
      <c r="H136" s="163"/>
      <c r="L136" s="143">
        <v>31</v>
      </c>
      <c r="N136" s="143">
        <v>78710</v>
      </c>
      <c r="AA136" s="143">
        <v>1</v>
      </c>
      <c r="AB136" s="143">
        <v>0</v>
      </c>
      <c r="AC136" s="143">
        <v>1</v>
      </c>
      <c r="AD136" s="143">
        <v>-2</v>
      </c>
      <c r="AE136" s="143" t="s">
        <v>186</v>
      </c>
      <c r="AF136" s="143" t="s">
        <v>186</v>
      </c>
    </row>
    <row r="137" spans="1:32" x14ac:dyDescent="0.25">
      <c r="A137" s="157"/>
      <c r="B137" s="158"/>
      <c r="C137" s="159" t="s">
        <v>357</v>
      </c>
      <c r="D137" s="160"/>
      <c r="E137" s="161"/>
      <c r="F137" s="162"/>
      <c r="G137" s="161"/>
      <c r="H137" s="163"/>
      <c r="L137" s="143">
        <v>31</v>
      </c>
      <c r="N137" s="143">
        <v>78710</v>
      </c>
      <c r="AA137" s="143">
        <v>1</v>
      </c>
      <c r="AB137" s="143">
        <v>0</v>
      </c>
      <c r="AC137" s="143">
        <v>1</v>
      </c>
      <c r="AD137" s="143">
        <v>-2</v>
      </c>
      <c r="AE137" s="143" t="s">
        <v>186</v>
      </c>
      <c r="AF137" s="143" t="s">
        <v>186</v>
      </c>
    </row>
    <row r="138" spans="1:32" ht="45" x14ac:dyDescent="0.25">
      <c r="A138" s="157"/>
      <c r="B138" s="158"/>
      <c r="C138" s="159" t="s">
        <v>358</v>
      </c>
      <c r="D138" s="160"/>
      <c r="E138" s="161"/>
      <c r="F138" s="162"/>
      <c r="G138" s="161"/>
      <c r="H138" s="163"/>
      <c r="L138" s="143">
        <v>31</v>
      </c>
      <c r="N138" s="143">
        <v>78710</v>
      </c>
      <c r="AA138" s="143">
        <v>1</v>
      </c>
      <c r="AB138" s="143">
        <v>0</v>
      </c>
      <c r="AC138" s="143">
        <v>1</v>
      </c>
      <c r="AD138" s="143">
        <v>-2</v>
      </c>
      <c r="AE138" s="143" t="s">
        <v>186</v>
      </c>
      <c r="AF138" s="143" t="s">
        <v>186</v>
      </c>
    </row>
    <row r="139" spans="1:32" x14ac:dyDescent="0.25">
      <c r="A139" s="157"/>
      <c r="B139" s="158"/>
      <c r="C139" s="159" t="s">
        <v>59</v>
      </c>
      <c r="D139" s="160"/>
      <c r="E139" s="161"/>
      <c r="F139" s="162"/>
      <c r="G139" s="161"/>
      <c r="H139" s="163"/>
      <c r="L139" s="143">
        <v>31</v>
      </c>
      <c r="N139" s="143">
        <v>78710</v>
      </c>
      <c r="AA139" s="143">
        <v>1</v>
      </c>
      <c r="AB139" s="143">
        <v>0</v>
      </c>
      <c r="AC139" s="143">
        <v>1</v>
      </c>
      <c r="AD139" s="143">
        <v>-2</v>
      </c>
      <c r="AE139" s="143" t="s">
        <v>186</v>
      </c>
      <c r="AF139" s="143" t="s">
        <v>186</v>
      </c>
    </row>
    <row r="140" spans="1:32" ht="30" x14ac:dyDescent="0.25">
      <c r="A140" s="157"/>
      <c r="B140" s="158"/>
      <c r="C140" s="159" t="s">
        <v>359</v>
      </c>
      <c r="D140" s="160"/>
      <c r="E140" s="161"/>
      <c r="F140" s="162"/>
      <c r="G140" s="161"/>
      <c r="H140" s="163"/>
      <c r="L140" s="143">
        <v>31</v>
      </c>
      <c r="N140" s="143">
        <v>78710</v>
      </c>
      <c r="AA140" s="143">
        <v>1</v>
      </c>
      <c r="AB140" s="143">
        <v>0</v>
      </c>
      <c r="AC140" s="143">
        <v>1</v>
      </c>
      <c r="AD140" s="143">
        <v>-2</v>
      </c>
      <c r="AE140" s="143" t="s">
        <v>186</v>
      </c>
      <c r="AF140" s="143" t="s">
        <v>186</v>
      </c>
    </row>
    <row r="141" spans="1:32" x14ac:dyDescent="0.25">
      <c r="A141" s="157"/>
      <c r="B141" s="158"/>
      <c r="C141" s="159" t="s">
        <v>360</v>
      </c>
      <c r="D141" s="160"/>
      <c r="E141" s="161"/>
      <c r="F141" s="162"/>
      <c r="G141" s="161"/>
      <c r="H141" s="163"/>
      <c r="L141" s="143">
        <v>31</v>
      </c>
      <c r="N141" s="143">
        <v>78710</v>
      </c>
      <c r="AA141" s="143">
        <v>1</v>
      </c>
      <c r="AB141" s="143">
        <v>0</v>
      </c>
      <c r="AC141" s="143">
        <v>1</v>
      </c>
      <c r="AD141" s="143">
        <v>-2</v>
      </c>
      <c r="AE141" s="143" t="s">
        <v>186</v>
      </c>
      <c r="AF141" s="143" t="s">
        <v>186</v>
      </c>
    </row>
    <row r="142" spans="1:32" x14ac:dyDescent="0.25">
      <c r="A142" s="157"/>
      <c r="B142" s="158"/>
      <c r="C142" s="159" t="s">
        <v>59</v>
      </c>
      <c r="D142" s="160"/>
      <c r="E142" s="161"/>
      <c r="F142" s="162"/>
      <c r="G142" s="161"/>
      <c r="H142" s="163"/>
      <c r="L142" s="143">
        <v>31</v>
      </c>
      <c r="N142" s="143">
        <v>78710</v>
      </c>
      <c r="AA142" s="143">
        <v>1</v>
      </c>
      <c r="AB142" s="143">
        <v>0</v>
      </c>
      <c r="AC142" s="143">
        <v>1</v>
      </c>
      <c r="AD142" s="143">
        <v>-2</v>
      </c>
      <c r="AE142" s="143" t="s">
        <v>186</v>
      </c>
      <c r="AF142" s="143" t="s">
        <v>186</v>
      </c>
    </row>
    <row r="143" spans="1:32" ht="60" x14ac:dyDescent="0.25">
      <c r="A143" s="157"/>
      <c r="B143" s="158"/>
      <c r="C143" s="159" t="s">
        <v>361</v>
      </c>
      <c r="D143" s="160"/>
      <c r="E143" s="161"/>
      <c r="F143" s="162"/>
      <c r="G143" s="161"/>
      <c r="H143" s="163"/>
      <c r="L143" s="143">
        <v>31</v>
      </c>
      <c r="N143" s="143">
        <v>78710</v>
      </c>
      <c r="AA143" s="143">
        <v>1</v>
      </c>
      <c r="AB143" s="143">
        <v>0</v>
      </c>
      <c r="AC143" s="143">
        <v>1</v>
      </c>
      <c r="AD143" s="143">
        <v>-2</v>
      </c>
      <c r="AE143" s="143" t="s">
        <v>186</v>
      </c>
      <c r="AF143" s="143" t="s">
        <v>186</v>
      </c>
    </row>
    <row r="144" spans="1:32" ht="30" x14ac:dyDescent="0.25">
      <c r="A144" s="157"/>
      <c r="B144" s="158"/>
      <c r="C144" s="159" t="s">
        <v>362</v>
      </c>
      <c r="D144" s="160"/>
      <c r="E144" s="161"/>
      <c r="F144" s="162"/>
      <c r="G144" s="161"/>
      <c r="H144" s="163"/>
      <c r="L144" s="143">
        <v>31</v>
      </c>
      <c r="N144" s="143">
        <v>78710</v>
      </c>
      <c r="AA144" s="143">
        <v>1</v>
      </c>
      <c r="AB144" s="143">
        <v>0</v>
      </c>
      <c r="AC144" s="143">
        <v>1</v>
      </c>
      <c r="AD144" s="143">
        <v>-2</v>
      </c>
      <c r="AE144" s="143" t="s">
        <v>186</v>
      </c>
      <c r="AF144" s="143" t="s">
        <v>186</v>
      </c>
    </row>
    <row r="145" spans="1:32" ht="45" x14ac:dyDescent="0.25">
      <c r="A145" s="157"/>
      <c r="B145" s="158"/>
      <c r="C145" s="159" t="s">
        <v>363</v>
      </c>
      <c r="D145" s="160"/>
      <c r="E145" s="161"/>
      <c r="F145" s="162"/>
      <c r="G145" s="161"/>
      <c r="H145" s="163"/>
      <c r="L145" s="143">
        <v>31</v>
      </c>
      <c r="N145" s="143">
        <v>78710</v>
      </c>
      <c r="AA145" s="143">
        <v>1</v>
      </c>
      <c r="AB145" s="143">
        <v>0</v>
      </c>
      <c r="AC145" s="143">
        <v>1</v>
      </c>
      <c r="AD145" s="143">
        <v>-2</v>
      </c>
      <c r="AE145" s="143" t="s">
        <v>186</v>
      </c>
      <c r="AF145" s="143" t="s">
        <v>186</v>
      </c>
    </row>
    <row r="146" spans="1:32" x14ac:dyDescent="0.25">
      <c r="A146" s="157"/>
      <c r="B146" s="158"/>
      <c r="C146" s="159" t="s">
        <v>364</v>
      </c>
      <c r="D146" s="160"/>
      <c r="E146" s="161"/>
      <c r="F146" s="162"/>
      <c r="G146" s="161"/>
      <c r="H146" s="163"/>
      <c r="L146" s="143">
        <v>31</v>
      </c>
      <c r="N146" s="143">
        <v>78710</v>
      </c>
      <c r="AA146" s="143">
        <v>1</v>
      </c>
      <c r="AB146" s="143">
        <v>0</v>
      </c>
      <c r="AC146" s="143">
        <v>1</v>
      </c>
      <c r="AD146" s="143">
        <v>-2</v>
      </c>
      <c r="AE146" s="143" t="s">
        <v>186</v>
      </c>
      <c r="AF146" s="143" t="s">
        <v>186</v>
      </c>
    </row>
    <row r="147" spans="1:32" ht="45" x14ac:dyDescent="0.25">
      <c r="A147" s="157"/>
      <c r="B147" s="158"/>
      <c r="C147" s="159" t="s">
        <v>365</v>
      </c>
      <c r="D147" s="160"/>
      <c r="E147" s="161"/>
      <c r="F147" s="162"/>
      <c r="G147" s="161"/>
      <c r="H147" s="163"/>
      <c r="L147" s="143">
        <v>31</v>
      </c>
      <c r="N147" s="143">
        <v>78710</v>
      </c>
      <c r="AA147" s="143">
        <v>1</v>
      </c>
      <c r="AB147" s="143">
        <v>0</v>
      </c>
      <c r="AC147" s="143">
        <v>1</v>
      </c>
      <c r="AD147" s="143">
        <v>-2</v>
      </c>
      <c r="AE147" s="143" t="s">
        <v>186</v>
      </c>
      <c r="AF147" s="143" t="s">
        <v>186</v>
      </c>
    </row>
    <row r="148" spans="1:32" ht="60" x14ac:dyDescent="0.25">
      <c r="A148" s="157"/>
      <c r="B148" s="158"/>
      <c r="C148" s="159" t="s">
        <v>366</v>
      </c>
      <c r="D148" s="160"/>
      <c r="E148" s="161"/>
      <c r="F148" s="162"/>
      <c r="G148" s="161"/>
      <c r="H148" s="163"/>
      <c r="L148" s="143">
        <v>31</v>
      </c>
      <c r="N148" s="143">
        <v>78710</v>
      </c>
      <c r="AA148" s="143">
        <v>1</v>
      </c>
      <c r="AB148" s="143">
        <v>0</v>
      </c>
      <c r="AC148" s="143">
        <v>1</v>
      </c>
      <c r="AD148" s="143">
        <v>-2</v>
      </c>
      <c r="AE148" s="143" t="s">
        <v>186</v>
      </c>
      <c r="AF148" s="143" t="s">
        <v>186</v>
      </c>
    </row>
    <row r="149" spans="1:32" x14ac:dyDescent="0.25">
      <c r="A149" s="157"/>
      <c r="B149" s="158"/>
      <c r="C149" s="159" t="s">
        <v>367</v>
      </c>
      <c r="D149" s="160"/>
      <c r="E149" s="161"/>
      <c r="F149" s="162"/>
      <c r="G149" s="161"/>
      <c r="H149" s="163"/>
      <c r="L149" s="143">
        <v>31</v>
      </c>
      <c r="N149" s="143">
        <v>78710</v>
      </c>
      <c r="AA149" s="143">
        <v>1</v>
      </c>
      <c r="AB149" s="143">
        <v>0</v>
      </c>
      <c r="AC149" s="143">
        <v>1</v>
      </c>
      <c r="AD149" s="143">
        <v>-2</v>
      </c>
      <c r="AE149" s="143" t="s">
        <v>186</v>
      </c>
      <c r="AF149" s="143" t="s">
        <v>186</v>
      </c>
    </row>
    <row r="150" spans="1:32" ht="30" x14ac:dyDescent="0.25">
      <c r="A150" s="157"/>
      <c r="B150" s="158"/>
      <c r="C150" s="159" t="s">
        <v>368</v>
      </c>
      <c r="D150" s="160"/>
      <c r="E150" s="161"/>
      <c r="F150" s="162"/>
      <c r="G150" s="161"/>
      <c r="H150" s="163"/>
      <c r="L150" s="143">
        <v>31</v>
      </c>
      <c r="N150" s="143">
        <v>78710</v>
      </c>
      <c r="AA150" s="143">
        <v>1</v>
      </c>
      <c r="AB150" s="143">
        <v>0</v>
      </c>
      <c r="AC150" s="143">
        <v>1</v>
      </c>
      <c r="AD150" s="143">
        <v>-2</v>
      </c>
      <c r="AE150" s="143" t="s">
        <v>186</v>
      </c>
      <c r="AF150" s="143" t="s">
        <v>186</v>
      </c>
    </row>
    <row r="151" spans="1:32" ht="45" x14ac:dyDescent="0.25">
      <c r="A151" s="157"/>
      <c r="B151" s="158"/>
      <c r="C151" s="159" t="s">
        <v>369</v>
      </c>
      <c r="D151" s="160"/>
      <c r="E151" s="161"/>
      <c r="F151" s="162"/>
      <c r="G151" s="161"/>
      <c r="H151" s="163"/>
      <c r="L151" s="143">
        <v>31</v>
      </c>
      <c r="N151" s="143">
        <v>78710</v>
      </c>
      <c r="AA151" s="143">
        <v>1</v>
      </c>
      <c r="AB151" s="143">
        <v>0</v>
      </c>
      <c r="AC151" s="143">
        <v>1</v>
      </c>
      <c r="AD151" s="143">
        <v>-2</v>
      </c>
      <c r="AE151" s="143" t="s">
        <v>186</v>
      </c>
      <c r="AF151" s="143" t="s">
        <v>186</v>
      </c>
    </row>
    <row r="152" spans="1:32" ht="30" x14ac:dyDescent="0.25">
      <c r="A152" s="157"/>
      <c r="B152" s="158"/>
      <c r="C152" s="159" t="s">
        <v>370</v>
      </c>
      <c r="D152" s="160"/>
      <c r="E152" s="161"/>
      <c r="F152" s="162"/>
      <c r="G152" s="161"/>
      <c r="H152" s="163"/>
      <c r="L152" s="143">
        <v>31</v>
      </c>
      <c r="N152" s="143">
        <v>78710</v>
      </c>
      <c r="AA152" s="143">
        <v>1</v>
      </c>
      <c r="AB152" s="143">
        <v>0</v>
      </c>
      <c r="AC152" s="143">
        <v>1</v>
      </c>
      <c r="AD152" s="143">
        <v>-2</v>
      </c>
      <c r="AE152" s="143" t="s">
        <v>186</v>
      </c>
      <c r="AF152" s="143" t="s">
        <v>186</v>
      </c>
    </row>
    <row r="153" spans="1:32" x14ac:dyDescent="0.25">
      <c r="A153" s="157"/>
      <c r="B153" s="158"/>
      <c r="C153" s="159" t="s">
        <v>371</v>
      </c>
      <c r="D153" s="160"/>
      <c r="E153" s="161"/>
      <c r="F153" s="162"/>
      <c r="G153" s="161"/>
      <c r="H153" s="163"/>
      <c r="L153" s="143">
        <v>31</v>
      </c>
      <c r="N153" s="143">
        <v>78710</v>
      </c>
      <c r="AA153" s="143">
        <v>1</v>
      </c>
      <c r="AB153" s="143">
        <v>0</v>
      </c>
      <c r="AC153" s="143">
        <v>1</v>
      </c>
      <c r="AD153" s="143">
        <v>-2</v>
      </c>
      <c r="AE153" s="143" t="s">
        <v>186</v>
      </c>
      <c r="AF153" s="143" t="s">
        <v>186</v>
      </c>
    </row>
    <row r="154" spans="1:32" ht="30" x14ac:dyDescent="0.25">
      <c r="A154" s="157"/>
      <c r="B154" s="158"/>
      <c r="C154" s="159" t="s">
        <v>372</v>
      </c>
      <c r="D154" s="160"/>
      <c r="E154" s="161"/>
      <c r="F154" s="162"/>
      <c r="G154" s="161"/>
      <c r="H154" s="163"/>
      <c r="L154" s="143">
        <v>31</v>
      </c>
      <c r="N154" s="143">
        <v>78710</v>
      </c>
      <c r="AA154" s="143">
        <v>1</v>
      </c>
      <c r="AB154" s="143">
        <v>0</v>
      </c>
      <c r="AC154" s="143">
        <v>1</v>
      </c>
      <c r="AD154" s="143">
        <v>-2</v>
      </c>
      <c r="AE154" s="143" t="s">
        <v>186</v>
      </c>
      <c r="AF154" s="143" t="s">
        <v>186</v>
      </c>
    </row>
    <row r="155" spans="1:32" x14ac:dyDescent="0.25">
      <c r="A155" s="157"/>
      <c r="B155" s="158"/>
      <c r="C155" s="159" t="s">
        <v>373</v>
      </c>
      <c r="D155" s="160"/>
      <c r="E155" s="161"/>
      <c r="F155" s="162"/>
      <c r="G155" s="161"/>
      <c r="H155" s="163"/>
      <c r="L155" s="143">
        <v>31</v>
      </c>
      <c r="N155" s="143">
        <v>78710</v>
      </c>
      <c r="AA155" s="143">
        <v>1</v>
      </c>
      <c r="AB155" s="143">
        <v>0</v>
      </c>
      <c r="AC155" s="143">
        <v>1</v>
      </c>
      <c r="AD155" s="143">
        <v>-2</v>
      </c>
      <c r="AE155" s="143" t="s">
        <v>186</v>
      </c>
      <c r="AF155" s="143" t="s">
        <v>186</v>
      </c>
    </row>
    <row r="156" spans="1:32" ht="30" x14ac:dyDescent="0.25">
      <c r="A156" s="157"/>
      <c r="B156" s="158"/>
      <c r="C156" s="159" t="s">
        <v>374</v>
      </c>
      <c r="D156" s="160"/>
      <c r="E156" s="161"/>
      <c r="F156" s="162"/>
      <c r="G156" s="161"/>
      <c r="H156" s="163"/>
      <c r="L156" s="143">
        <v>31</v>
      </c>
      <c r="N156" s="143">
        <v>78710</v>
      </c>
      <c r="AA156" s="143">
        <v>1</v>
      </c>
      <c r="AB156" s="143">
        <v>0</v>
      </c>
      <c r="AC156" s="143">
        <v>1</v>
      </c>
      <c r="AD156" s="143">
        <v>-2</v>
      </c>
      <c r="AE156" s="143" t="s">
        <v>186</v>
      </c>
      <c r="AF156" s="143" t="s">
        <v>186</v>
      </c>
    </row>
    <row r="157" spans="1:32" x14ac:dyDescent="0.25">
      <c r="A157" s="157"/>
      <c r="B157" s="158"/>
      <c r="C157" s="159" t="s">
        <v>375</v>
      </c>
      <c r="D157" s="160"/>
      <c r="E157" s="161"/>
      <c r="F157" s="162"/>
      <c r="G157" s="161"/>
      <c r="H157" s="163"/>
      <c r="L157" s="143">
        <v>31</v>
      </c>
      <c r="N157" s="143">
        <v>78710</v>
      </c>
      <c r="AA157" s="143">
        <v>1</v>
      </c>
      <c r="AB157" s="143">
        <v>0</v>
      </c>
      <c r="AC157" s="143">
        <v>1</v>
      </c>
      <c r="AD157" s="143">
        <v>-2</v>
      </c>
      <c r="AE157" s="143" t="s">
        <v>186</v>
      </c>
      <c r="AF157" s="143" t="s">
        <v>186</v>
      </c>
    </row>
    <row r="158" spans="1:32" ht="90" x14ac:dyDescent="0.25">
      <c r="A158" s="157"/>
      <c r="B158" s="158"/>
      <c r="C158" s="159" t="s">
        <v>376</v>
      </c>
      <c r="D158" s="160"/>
      <c r="E158" s="161"/>
      <c r="F158" s="162"/>
      <c r="G158" s="161"/>
      <c r="H158" s="163"/>
      <c r="L158" s="143">
        <v>31</v>
      </c>
      <c r="N158" s="143">
        <v>78710</v>
      </c>
      <c r="AA158" s="143">
        <v>1</v>
      </c>
      <c r="AB158" s="143">
        <v>0</v>
      </c>
      <c r="AC158" s="143">
        <v>1</v>
      </c>
      <c r="AD158" s="143">
        <v>-2</v>
      </c>
      <c r="AE158" s="143" t="s">
        <v>186</v>
      </c>
      <c r="AF158" s="143" t="s">
        <v>186</v>
      </c>
    </row>
    <row r="159" spans="1:32" ht="30" x14ac:dyDescent="0.25">
      <c r="A159" s="157"/>
      <c r="B159" s="158"/>
      <c r="C159" s="159" t="s">
        <v>377</v>
      </c>
      <c r="D159" s="160"/>
      <c r="E159" s="161"/>
      <c r="F159" s="162"/>
      <c r="G159" s="161"/>
      <c r="H159" s="163"/>
      <c r="L159" s="143">
        <v>31</v>
      </c>
      <c r="N159" s="143">
        <v>78710</v>
      </c>
      <c r="AA159" s="143">
        <v>1</v>
      </c>
      <c r="AB159" s="143">
        <v>0</v>
      </c>
      <c r="AC159" s="143">
        <v>1</v>
      </c>
      <c r="AD159" s="143">
        <v>-2</v>
      </c>
      <c r="AE159" s="143" t="s">
        <v>186</v>
      </c>
      <c r="AF159" s="143" t="s">
        <v>186</v>
      </c>
    </row>
    <row r="160" spans="1:32" x14ac:dyDescent="0.25">
      <c r="A160" s="157"/>
      <c r="B160" s="158"/>
      <c r="C160" s="159" t="s">
        <v>378</v>
      </c>
      <c r="D160" s="160"/>
      <c r="E160" s="161"/>
      <c r="F160" s="162"/>
      <c r="G160" s="161"/>
      <c r="H160" s="163"/>
      <c r="L160" s="143">
        <v>31</v>
      </c>
      <c r="N160" s="143">
        <v>78710</v>
      </c>
      <c r="AA160" s="143">
        <v>1</v>
      </c>
      <c r="AB160" s="143">
        <v>0</v>
      </c>
      <c r="AC160" s="143">
        <v>1</v>
      </c>
      <c r="AD160" s="143">
        <v>-2</v>
      </c>
      <c r="AE160" s="143" t="s">
        <v>186</v>
      </c>
      <c r="AF160" s="143" t="s">
        <v>186</v>
      </c>
    </row>
    <row r="161" spans="1:32" ht="30" x14ac:dyDescent="0.25">
      <c r="A161" s="157"/>
      <c r="B161" s="158"/>
      <c r="C161" s="159" t="s">
        <v>379</v>
      </c>
      <c r="D161" s="160"/>
      <c r="E161" s="161"/>
      <c r="F161" s="162"/>
      <c r="G161" s="161"/>
      <c r="H161" s="163"/>
      <c r="L161" s="143">
        <v>31</v>
      </c>
      <c r="N161" s="143">
        <v>78710</v>
      </c>
      <c r="AA161" s="143">
        <v>1</v>
      </c>
      <c r="AB161" s="143">
        <v>0</v>
      </c>
      <c r="AC161" s="143">
        <v>1</v>
      </c>
      <c r="AD161" s="143">
        <v>-2</v>
      </c>
      <c r="AE161" s="143" t="s">
        <v>186</v>
      </c>
      <c r="AF161" s="143" t="s">
        <v>186</v>
      </c>
    </row>
    <row r="162" spans="1:32" x14ac:dyDescent="0.25">
      <c r="A162" s="157"/>
      <c r="B162" s="158"/>
      <c r="C162" s="159" t="s">
        <v>380</v>
      </c>
      <c r="D162" s="160"/>
      <c r="E162" s="161"/>
      <c r="F162" s="162"/>
      <c r="G162" s="161"/>
      <c r="H162" s="163"/>
      <c r="L162" s="143">
        <v>31</v>
      </c>
      <c r="N162" s="143">
        <v>78710</v>
      </c>
      <c r="AA162" s="143">
        <v>1</v>
      </c>
      <c r="AB162" s="143">
        <v>0</v>
      </c>
      <c r="AC162" s="143">
        <v>1</v>
      </c>
      <c r="AD162" s="143">
        <v>-2</v>
      </c>
      <c r="AE162" s="143" t="s">
        <v>186</v>
      </c>
      <c r="AF162" s="143" t="s">
        <v>186</v>
      </c>
    </row>
    <row r="163" spans="1:32" ht="30" x14ac:dyDescent="0.25">
      <c r="A163" s="157"/>
      <c r="B163" s="158"/>
      <c r="C163" s="159" t="s">
        <v>381</v>
      </c>
      <c r="D163" s="160"/>
      <c r="E163" s="161"/>
      <c r="F163" s="162"/>
      <c r="G163" s="161"/>
      <c r="H163" s="163"/>
      <c r="L163" s="143">
        <v>31</v>
      </c>
      <c r="N163" s="143">
        <v>78710</v>
      </c>
      <c r="AA163" s="143">
        <v>1</v>
      </c>
      <c r="AB163" s="143">
        <v>0</v>
      </c>
      <c r="AC163" s="143">
        <v>1</v>
      </c>
      <c r="AD163" s="143">
        <v>-2</v>
      </c>
      <c r="AE163" s="143" t="s">
        <v>186</v>
      </c>
      <c r="AF163" s="143" t="s">
        <v>186</v>
      </c>
    </row>
    <row r="164" spans="1:32" ht="30" x14ac:dyDescent="0.25">
      <c r="A164" s="157"/>
      <c r="B164" s="158"/>
      <c r="C164" s="159" t="s">
        <v>382</v>
      </c>
      <c r="D164" s="160"/>
      <c r="E164" s="161"/>
      <c r="F164" s="162"/>
      <c r="G164" s="161"/>
      <c r="H164" s="163"/>
      <c r="L164" s="143">
        <v>31</v>
      </c>
      <c r="N164" s="143">
        <v>78710</v>
      </c>
      <c r="AA164" s="143">
        <v>1</v>
      </c>
      <c r="AB164" s="143">
        <v>0</v>
      </c>
      <c r="AC164" s="143">
        <v>1</v>
      </c>
      <c r="AD164" s="143">
        <v>-2</v>
      </c>
      <c r="AE164" s="143" t="s">
        <v>186</v>
      </c>
      <c r="AF164" s="143" t="s">
        <v>186</v>
      </c>
    </row>
    <row r="165" spans="1:32" ht="30" x14ac:dyDescent="0.25">
      <c r="A165" s="157"/>
      <c r="B165" s="158"/>
      <c r="C165" s="159" t="s">
        <v>383</v>
      </c>
      <c r="D165" s="160"/>
      <c r="E165" s="161"/>
      <c r="F165" s="162"/>
      <c r="G165" s="161"/>
      <c r="H165" s="163"/>
      <c r="L165" s="143">
        <v>31</v>
      </c>
      <c r="N165" s="143">
        <v>78710</v>
      </c>
      <c r="AA165" s="143">
        <v>1</v>
      </c>
      <c r="AB165" s="143">
        <v>0</v>
      </c>
      <c r="AC165" s="143">
        <v>1</v>
      </c>
      <c r="AD165" s="143">
        <v>-2</v>
      </c>
      <c r="AE165" s="143" t="s">
        <v>186</v>
      </c>
      <c r="AF165" s="143" t="s">
        <v>186</v>
      </c>
    </row>
    <row r="166" spans="1:32" ht="45" x14ac:dyDescent="0.25">
      <c r="A166" s="157"/>
      <c r="B166" s="158"/>
      <c r="C166" s="159" t="s">
        <v>384</v>
      </c>
      <c r="D166" s="160"/>
      <c r="E166" s="161"/>
      <c r="F166" s="162"/>
      <c r="G166" s="161"/>
      <c r="H166" s="163"/>
      <c r="L166" s="143">
        <v>31</v>
      </c>
      <c r="N166" s="143">
        <v>78710</v>
      </c>
      <c r="AA166" s="143">
        <v>1</v>
      </c>
      <c r="AB166" s="143">
        <v>0</v>
      </c>
      <c r="AC166" s="143">
        <v>1</v>
      </c>
      <c r="AD166" s="143">
        <v>-2</v>
      </c>
      <c r="AE166" s="143" t="s">
        <v>186</v>
      </c>
      <c r="AF166" s="143" t="s">
        <v>186</v>
      </c>
    </row>
    <row r="167" spans="1:32" x14ac:dyDescent="0.25">
      <c r="A167" s="157"/>
      <c r="B167" s="158"/>
      <c r="C167" s="159" t="s">
        <v>385</v>
      </c>
      <c r="D167" s="160"/>
      <c r="E167" s="161"/>
      <c r="F167" s="162"/>
      <c r="G167" s="161"/>
      <c r="H167" s="163"/>
      <c r="L167" s="143">
        <v>31</v>
      </c>
      <c r="N167" s="143">
        <v>78710</v>
      </c>
      <c r="AA167" s="143">
        <v>1</v>
      </c>
      <c r="AB167" s="143">
        <v>0</v>
      </c>
      <c r="AC167" s="143">
        <v>1</v>
      </c>
      <c r="AD167" s="143">
        <v>-2</v>
      </c>
      <c r="AE167" s="143" t="s">
        <v>186</v>
      </c>
      <c r="AF167" s="143" t="s">
        <v>186</v>
      </c>
    </row>
    <row r="168" spans="1:32" x14ac:dyDescent="0.25">
      <c r="A168" s="157"/>
      <c r="B168" s="158"/>
      <c r="C168" s="159" t="s">
        <v>98</v>
      </c>
      <c r="D168" s="160"/>
      <c r="E168" s="161"/>
      <c r="F168" s="162"/>
      <c r="G168" s="161"/>
      <c r="H168" s="163"/>
      <c r="L168" s="143">
        <v>31</v>
      </c>
      <c r="N168" s="143">
        <v>78710</v>
      </c>
      <c r="AA168" s="143">
        <v>1</v>
      </c>
      <c r="AB168" s="143">
        <v>0</v>
      </c>
      <c r="AC168" s="143">
        <v>1</v>
      </c>
      <c r="AD168" s="143">
        <v>-2</v>
      </c>
      <c r="AE168" s="143" t="s">
        <v>186</v>
      </c>
      <c r="AF168" s="143" t="s">
        <v>186</v>
      </c>
    </row>
    <row r="169" spans="1:32" ht="60" x14ac:dyDescent="0.25">
      <c r="A169" s="157"/>
      <c r="B169" s="158"/>
      <c r="C169" s="159" t="s">
        <v>386</v>
      </c>
      <c r="D169" s="160"/>
      <c r="E169" s="161"/>
      <c r="F169" s="162"/>
      <c r="G169" s="161"/>
      <c r="H169" s="163"/>
      <c r="L169" s="143">
        <v>31</v>
      </c>
      <c r="N169" s="143">
        <v>78710</v>
      </c>
      <c r="AA169" s="143">
        <v>1</v>
      </c>
      <c r="AB169" s="143">
        <v>0</v>
      </c>
      <c r="AC169" s="143">
        <v>1</v>
      </c>
      <c r="AD169" s="143">
        <v>-2</v>
      </c>
      <c r="AE169" s="143" t="s">
        <v>186</v>
      </c>
      <c r="AF169" s="143" t="s">
        <v>186</v>
      </c>
    </row>
    <row r="170" spans="1:32" ht="30" x14ac:dyDescent="0.25">
      <c r="A170" s="157"/>
      <c r="B170" s="158"/>
      <c r="C170" s="159" t="s">
        <v>362</v>
      </c>
      <c r="D170" s="160"/>
      <c r="E170" s="161"/>
      <c r="F170" s="162"/>
      <c r="G170" s="161"/>
      <c r="H170" s="163"/>
      <c r="L170" s="143">
        <v>31</v>
      </c>
      <c r="N170" s="143">
        <v>78710</v>
      </c>
      <c r="AA170" s="143">
        <v>1</v>
      </c>
      <c r="AB170" s="143">
        <v>0</v>
      </c>
      <c r="AC170" s="143">
        <v>1</v>
      </c>
      <c r="AD170" s="143">
        <v>-2</v>
      </c>
      <c r="AE170" s="143" t="s">
        <v>186</v>
      </c>
      <c r="AF170" s="143" t="s">
        <v>186</v>
      </c>
    </row>
    <row r="171" spans="1:32" ht="60" x14ac:dyDescent="0.25">
      <c r="A171" s="157"/>
      <c r="B171" s="158"/>
      <c r="C171" s="159" t="s">
        <v>387</v>
      </c>
      <c r="D171" s="160"/>
      <c r="E171" s="161"/>
      <c r="F171" s="162"/>
      <c r="G171" s="161"/>
      <c r="H171" s="163"/>
      <c r="L171" s="143">
        <v>31</v>
      </c>
      <c r="N171" s="143">
        <v>78710</v>
      </c>
      <c r="AA171" s="143">
        <v>1</v>
      </c>
      <c r="AB171" s="143">
        <v>0</v>
      </c>
      <c r="AC171" s="143">
        <v>1</v>
      </c>
      <c r="AD171" s="143">
        <v>-2</v>
      </c>
      <c r="AE171" s="143" t="s">
        <v>186</v>
      </c>
      <c r="AF171" s="143" t="s">
        <v>186</v>
      </c>
    </row>
    <row r="172" spans="1:32" x14ac:dyDescent="0.25">
      <c r="A172" s="157"/>
      <c r="B172" s="158"/>
      <c r="C172" s="159" t="s">
        <v>388</v>
      </c>
      <c r="D172" s="160"/>
      <c r="E172" s="161"/>
      <c r="F172" s="162"/>
      <c r="G172" s="161"/>
      <c r="H172" s="163"/>
      <c r="L172" s="143">
        <v>31</v>
      </c>
      <c r="N172" s="143">
        <v>78710</v>
      </c>
      <c r="AA172" s="143">
        <v>1</v>
      </c>
      <c r="AB172" s="143">
        <v>0</v>
      </c>
      <c r="AC172" s="143">
        <v>1</v>
      </c>
      <c r="AD172" s="143">
        <v>-2</v>
      </c>
      <c r="AE172" s="143" t="s">
        <v>186</v>
      </c>
      <c r="AF172" s="143" t="s">
        <v>186</v>
      </c>
    </row>
    <row r="173" spans="1:32" ht="45" x14ac:dyDescent="0.25">
      <c r="A173" s="157"/>
      <c r="B173" s="158"/>
      <c r="C173" s="159" t="s">
        <v>389</v>
      </c>
      <c r="D173" s="160"/>
      <c r="E173" s="161"/>
      <c r="F173" s="162"/>
      <c r="G173" s="161"/>
      <c r="H173" s="163"/>
      <c r="L173" s="143">
        <v>31</v>
      </c>
      <c r="N173" s="143">
        <v>78710</v>
      </c>
      <c r="AA173" s="143">
        <v>1</v>
      </c>
      <c r="AB173" s="143">
        <v>0</v>
      </c>
      <c r="AC173" s="143">
        <v>1</v>
      </c>
      <c r="AD173" s="143">
        <v>-2</v>
      </c>
      <c r="AE173" s="143" t="s">
        <v>186</v>
      </c>
      <c r="AF173" s="143" t="s">
        <v>186</v>
      </c>
    </row>
    <row r="174" spans="1:32" ht="60" x14ac:dyDescent="0.25">
      <c r="A174" s="157"/>
      <c r="B174" s="158"/>
      <c r="C174" s="159" t="s">
        <v>390</v>
      </c>
      <c r="D174" s="160"/>
      <c r="E174" s="161"/>
      <c r="F174" s="162"/>
      <c r="G174" s="161"/>
      <c r="H174" s="163"/>
      <c r="L174" s="143">
        <v>31</v>
      </c>
      <c r="N174" s="143">
        <v>78710</v>
      </c>
      <c r="AA174" s="143">
        <v>1</v>
      </c>
      <c r="AB174" s="143">
        <v>0</v>
      </c>
      <c r="AC174" s="143">
        <v>1</v>
      </c>
      <c r="AD174" s="143">
        <v>-2</v>
      </c>
      <c r="AE174" s="143" t="s">
        <v>186</v>
      </c>
      <c r="AF174" s="143" t="s">
        <v>186</v>
      </c>
    </row>
    <row r="175" spans="1:32" x14ac:dyDescent="0.25">
      <c r="A175" s="157"/>
      <c r="B175" s="158"/>
      <c r="C175" s="159" t="s">
        <v>391</v>
      </c>
      <c r="D175" s="160"/>
      <c r="E175" s="161"/>
      <c r="F175" s="162"/>
      <c r="G175" s="161"/>
      <c r="H175" s="163"/>
      <c r="L175" s="143">
        <v>31</v>
      </c>
      <c r="N175" s="143">
        <v>78710</v>
      </c>
      <c r="AA175" s="143">
        <v>1</v>
      </c>
      <c r="AB175" s="143">
        <v>0</v>
      </c>
      <c r="AC175" s="143">
        <v>1</v>
      </c>
      <c r="AD175" s="143">
        <v>-2</v>
      </c>
      <c r="AE175" s="143" t="s">
        <v>186</v>
      </c>
      <c r="AF175" s="143" t="s">
        <v>186</v>
      </c>
    </row>
    <row r="176" spans="1:32" ht="30" x14ac:dyDescent="0.25">
      <c r="A176" s="157"/>
      <c r="B176" s="158"/>
      <c r="C176" s="159" t="s">
        <v>392</v>
      </c>
      <c r="D176" s="160"/>
      <c r="E176" s="161"/>
      <c r="F176" s="162"/>
      <c r="G176" s="161"/>
      <c r="H176" s="163"/>
      <c r="L176" s="143">
        <v>31</v>
      </c>
      <c r="N176" s="143">
        <v>78710</v>
      </c>
      <c r="AA176" s="143">
        <v>1</v>
      </c>
      <c r="AB176" s="143">
        <v>0</v>
      </c>
      <c r="AC176" s="143">
        <v>1</v>
      </c>
      <c r="AD176" s="143">
        <v>-2</v>
      </c>
      <c r="AE176" s="143" t="s">
        <v>186</v>
      </c>
      <c r="AF176" s="143" t="s">
        <v>186</v>
      </c>
    </row>
    <row r="177" spans="1:32" ht="45" x14ac:dyDescent="0.25">
      <c r="A177" s="157"/>
      <c r="B177" s="158"/>
      <c r="C177" s="159" t="s">
        <v>393</v>
      </c>
      <c r="D177" s="160"/>
      <c r="E177" s="161"/>
      <c r="F177" s="162"/>
      <c r="G177" s="161"/>
      <c r="H177" s="163"/>
      <c r="L177" s="143">
        <v>31</v>
      </c>
      <c r="N177" s="143">
        <v>78710</v>
      </c>
      <c r="AA177" s="143">
        <v>1</v>
      </c>
      <c r="AB177" s="143">
        <v>0</v>
      </c>
      <c r="AC177" s="143">
        <v>1</v>
      </c>
      <c r="AD177" s="143">
        <v>-2</v>
      </c>
      <c r="AE177" s="143" t="s">
        <v>186</v>
      </c>
      <c r="AF177" s="143" t="s">
        <v>186</v>
      </c>
    </row>
    <row r="178" spans="1:32" ht="30" x14ac:dyDescent="0.25">
      <c r="A178" s="157"/>
      <c r="B178" s="158"/>
      <c r="C178" s="159" t="s">
        <v>394</v>
      </c>
      <c r="D178" s="160"/>
      <c r="E178" s="161"/>
      <c r="F178" s="162"/>
      <c r="G178" s="161"/>
      <c r="H178" s="163"/>
      <c r="L178" s="143">
        <v>31</v>
      </c>
      <c r="N178" s="143">
        <v>78710</v>
      </c>
      <c r="AA178" s="143">
        <v>1</v>
      </c>
      <c r="AB178" s="143">
        <v>0</v>
      </c>
      <c r="AC178" s="143">
        <v>1</v>
      </c>
      <c r="AD178" s="143">
        <v>-2</v>
      </c>
      <c r="AE178" s="143" t="s">
        <v>186</v>
      </c>
      <c r="AF178" s="143" t="s">
        <v>186</v>
      </c>
    </row>
    <row r="179" spans="1:32" x14ac:dyDescent="0.25">
      <c r="A179" s="157"/>
      <c r="B179" s="158"/>
      <c r="C179" s="159" t="s">
        <v>395</v>
      </c>
      <c r="D179" s="160"/>
      <c r="E179" s="161"/>
      <c r="F179" s="162"/>
      <c r="G179" s="161"/>
      <c r="H179" s="163"/>
      <c r="L179" s="143">
        <v>31</v>
      </c>
      <c r="N179" s="143">
        <v>78710</v>
      </c>
      <c r="AA179" s="143">
        <v>1</v>
      </c>
      <c r="AB179" s="143">
        <v>0</v>
      </c>
      <c r="AC179" s="143">
        <v>1</v>
      </c>
      <c r="AD179" s="143">
        <v>-2</v>
      </c>
      <c r="AE179" s="143" t="s">
        <v>186</v>
      </c>
      <c r="AF179" s="143" t="s">
        <v>186</v>
      </c>
    </row>
    <row r="180" spans="1:32" ht="30" x14ac:dyDescent="0.25">
      <c r="A180" s="157"/>
      <c r="B180" s="158"/>
      <c r="C180" s="159" t="s">
        <v>396</v>
      </c>
      <c r="D180" s="160"/>
      <c r="E180" s="161"/>
      <c r="F180" s="162"/>
      <c r="G180" s="161"/>
      <c r="H180" s="163"/>
      <c r="L180" s="143">
        <v>31</v>
      </c>
      <c r="N180" s="143">
        <v>78710</v>
      </c>
      <c r="AA180" s="143">
        <v>1</v>
      </c>
      <c r="AB180" s="143">
        <v>0</v>
      </c>
      <c r="AC180" s="143">
        <v>1</v>
      </c>
      <c r="AD180" s="143">
        <v>-2</v>
      </c>
      <c r="AE180" s="143" t="s">
        <v>186</v>
      </c>
      <c r="AF180" s="143" t="s">
        <v>186</v>
      </c>
    </row>
    <row r="181" spans="1:32" x14ac:dyDescent="0.25">
      <c r="A181" s="157"/>
      <c r="B181" s="158"/>
      <c r="C181" s="159" t="s">
        <v>397</v>
      </c>
      <c r="D181" s="160"/>
      <c r="E181" s="161"/>
      <c r="F181" s="162"/>
      <c r="G181" s="161"/>
      <c r="H181" s="163"/>
      <c r="L181" s="143">
        <v>31</v>
      </c>
      <c r="N181" s="143">
        <v>78710</v>
      </c>
      <c r="AA181" s="143">
        <v>1</v>
      </c>
      <c r="AB181" s="143">
        <v>0</v>
      </c>
      <c r="AC181" s="143">
        <v>1</v>
      </c>
      <c r="AD181" s="143">
        <v>-2</v>
      </c>
      <c r="AE181" s="143" t="s">
        <v>186</v>
      </c>
      <c r="AF181" s="143" t="s">
        <v>186</v>
      </c>
    </row>
    <row r="182" spans="1:32" ht="30" x14ac:dyDescent="0.25">
      <c r="A182" s="157"/>
      <c r="B182" s="158"/>
      <c r="C182" s="159" t="s">
        <v>398</v>
      </c>
      <c r="D182" s="160"/>
      <c r="E182" s="161"/>
      <c r="F182" s="162"/>
      <c r="G182" s="161"/>
      <c r="H182" s="163"/>
      <c r="L182" s="143">
        <v>31</v>
      </c>
      <c r="N182" s="143">
        <v>78710</v>
      </c>
      <c r="AA182" s="143">
        <v>1</v>
      </c>
      <c r="AB182" s="143">
        <v>0</v>
      </c>
      <c r="AC182" s="143">
        <v>1</v>
      </c>
      <c r="AD182" s="143">
        <v>-2</v>
      </c>
      <c r="AE182" s="143" t="s">
        <v>186</v>
      </c>
      <c r="AF182" s="143" t="s">
        <v>186</v>
      </c>
    </row>
    <row r="183" spans="1:32" x14ac:dyDescent="0.25">
      <c r="A183" s="157"/>
      <c r="B183" s="158"/>
      <c r="C183" s="159" t="s">
        <v>399</v>
      </c>
      <c r="D183" s="160"/>
      <c r="E183" s="161"/>
      <c r="F183" s="162"/>
      <c r="G183" s="161"/>
      <c r="H183" s="163"/>
      <c r="L183" s="143">
        <v>31</v>
      </c>
      <c r="N183" s="143">
        <v>78710</v>
      </c>
      <c r="AA183" s="143">
        <v>1</v>
      </c>
      <c r="AB183" s="143">
        <v>0</v>
      </c>
      <c r="AC183" s="143">
        <v>1</v>
      </c>
      <c r="AD183" s="143">
        <v>-2</v>
      </c>
      <c r="AE183" s="143" t="s">
        <v>186</v>
      </c>
      <c r="AF183" s="143" t="s">
        <v>186</v>
      </c>
    </row>
    <row r="184" spans="1:32" ht="90" x14ac:dyDescent="0.25">
      <c r="A184" s="157"/>
      <c r="B184" s="158"/>
      <c r="C184" s="159" t="s">
        <v>400</v>
      </c>
      <c r="D184" s="160"/>
      <c r="E184" s="161"/>
      <c r="F184" s="162"/>
      <c r="G184" s="161"/>
      <c r="H184" s="163"/>
      <c r="L184" s="143">
        <v>31</v>
      </c>
      <c r="N184" s="143">
        <v>78710</v>
      </c>
      <c r="AA184" s="143">
        <v>1</v>
      </c>
      <c r="AB184" s="143">
        <v>0</v>
      </c>
      <c r="AC184" s="143">
        <v>1</v>
      </c>
      <c r="AD184" s="143">
        <v>-2</v>
      </c>
      <c r="AE184" s="143" t="s">
        <v>186</v>
      </c>
      <c r="AF184" s="143" t="s">
        <v>186</v>
      </c>
    </row>
    <row r="185" spans="1:32" ht="30" x14ac:dyDescent="0.25">
      <c r="A185" s="157"/>
      <c r="B185" s="158"/>
      <c r="C185" s="159" t="s">
        <v>401</v>
      </c>
      <c r="D185" s="160"/>
      <c r="E185" s="161"/>
      <c r="F185" s="162"/>
      <c r="G185" s="161"/>
      <c r="H185" s="163"/>
      <c r="L185" s="143">
        <v>31</v>
      </c>
      <c r="N185" s="143">
        <v>78710</v>
      </c>
      <c r="AA185" s="143">
        <v>1</v>
      </c>
      <c r="AB185" s="143">
        <v>0</v>
      </c>
      <c r="AC185" s="143">
        <v>1</v>
      </c>
      <c r="AD185" s="143">
        <v>-2</v>
      </c>
      <c r="AE185" s="143" t="s">
        <v>186</v>
      </c>
      <c r="AF185" s="143" t="s">
        <v>186</v>
      </c>
    </row>
    <row r="186" spans="1:32" x14ac:dyDescent="0.25">
      <c r="A186" s="157"/>
      <c r="B186" s="158"/>
      <c r="C186" s="159" t="s">
        <v>402</v>
      </c>
      <c r="D186" s="160"/>
      <c r="E186" s="161"/>
      <c r="F186" s="162"/>
      <c r="G186" s="161"/>
      <c r="H186" s="163"/>
      <c r="L186" s="143">
        <v>31</v>
      </c>
      <c r="N186" s="143">
        <v>78710</v>
      </c>
      <c r="AA186" s="143">
        <v>1</v>
      </c>
      <c r="AB186" s="143">
        <v>0</v>
      </c>
      <c r="AC186" s="143">
        <v>1</v>
      </c>
      <c r="AD186" s="143">
        <v>-2</v>
      </c>
      <c r="AE186" s="143" t="s">
        <v>186</v>
      </c>
      <c r="AF186" s="143" t="s">
        <v>186</v>
      </c>
    </row>
    <row r="187" spans="1:32" ht="30" x14ac:dyDescent="0.25">
      <c r="A187" s="157"/>
      <c r="B187" s="158"/>
      <c r="C187" s="159" t="s">
        <v>403</v>
      </c>
      <c r="D187" s="160"/>
      <c r="E187" s="161"/>
      <c r="F187" s="162"/>
      <c r="G187" s="161"/>
      <c r="H187" s="163"/>
      <c r="L187" s="143">
        <v>31</v>
      </c>
      <c r="N187" s="143">
        <v>78710</v>
      </c>
      <c r="AA187" s="143">
        <v>1</v>
      </c>
      <c r="AB187" s="143">
        <v>0</v>
      </c>
      <c r="AC187" s="143">
        <v>1</v>
      </c>
      <c r="AD187" s="143">
        <v>-2</v>
      </c>
      <c r="AE187" s="143" t="s">
        <v>186</v>
      </c>
      <c r="AF187" s="143" t="s">
        <v>186</v>
      </c>
    </row>
    <row r="188" spans="1:32" x14ac:dyDescent="0.25">
      <c r="A188" s="157"/>
      <c r="B188" s="158"/>
      <c r="C188" s="159" t="s">
        <v>404</v>
      </c>
      <c r="D188" s="160"/>
      <c r="E188" s="161"/>
      <c r="F188" s="162"/>
      <c r="G188" s="161"/>
      <c r="H188" s="163"/>
      <c r="L188" s="143">
        <v>31</v>
      </c>
      <c r="N188" s="143">
        <v>78710</v>
      </c>
      <c r="AA188" s="143">
        <v>1</v>
      </c>
      <c r="AB188" s="143">
        <v>0</v>
      </c>
      <c r="AC188" s="143">
        <v>1</v>
      </c>
      <c r="AD188" s="143">
        <v>-2</v>
      </c>
      <c r="AE188" s="143" t="s">
        <v>186</v>
      </c>
      <c r="AF188" s="143" t="s">
        <v>186</v>
      </c>
    </row>
    <row r="189" spans="1:32" ht="30" x14ac:dyDescent="0.25">
      <c r="A189" s="157"/>
      <c r="B189" s="158"/>
      <c r="C189" s="159" t="s">
        <v>405</v>
      </c>
      <c r="D189" s="160"/>
      <c r="E189" s="161"/>
      <c r="F189" s="162"/>
      <c r="G189" s="161"/>
      <c r="H189" s="163"/>
      <c r="L189" s="143">
        <v>31</v>
      </c>
      <c r="N189" s="143">
        <v>78710</v>
      </c>
      <c r="AA189" s="143">
        <v>1</v>
      </c>
      <c r="AB189" s="143">
        <v>0</v>
      </c>
      <c r="AC189" s="143">
        <v>1</v>
      </c>
      <c r="AD189" s="143">
        <v>-2</v>
      </c>
      <c r="AE189" s="143" t="s">
        <v>186</v>
      </c>
      <c r="AF189" s="143" t="s">
        <v>186</v>
      </c>
    </row>
    <row r="190" spans="1:32" ht="30" x14ac:dyDescent="0.25">
      <c r="A190" s="157"/>
      <c r="B190" s="158"/>
      <c r="C190" s="159" t="s">
        <v>406</v>
      </c>
      <c r="D190" s="160"/>
      <c r="E190" s="161"/>
      <c r="F190" s="162"/>
      <c r="G190" s="161"/>
      <c r="H190" s="163"/>
      <c r="L190" s="143">
        <v>31</v>
      </c>
      <c r="N190" s="143">
        <v>78710</v>
      </c>
      <c r="AA190" s="143">
        <v>1</v>
      </c>
      <c r="AB190" s="143">
        <v>0</v>
      </c>
      <c r="AC190" s="143">
        <v>1</v>
      </c>
      <c r="AD190" s="143">
        <v>-2</v>
      </c>
      <c r="AE190" s="143" t="s">
        <v>186</v>
      </c>
      <c r="AF190" s="143" t="s">
        <v>186</v>
      </c>
    </row>
    <row r="191" spans="1:32" ht="30" x14ac:dyDescent="0.25">
      <c r="A191" s="157"/>
      <c r="B191" s="158"/>
      <c r="C191" s="159" t="s">
        <v>407</v>
      </c>
      <c r="D191" s="160"/>
      <c r="E191" s="161"/>
      <c r="F191" s="162"/>
      <c r="G191" s="161"/>
      <c r="H191" s="163"/>
      <c r="L191" s="143">
        <v>31</v>
      </c>
      <c r="N191" s="143">
        <v>78710</v>
      </c>
      <c r="AA191" s="143">
        <v>1</v>
      </c>
      <c r="AB191" s="143">
        <v>0</v>
      </c>
      <c r="AC191" s="143">
        <v>1</v>
      </c>
      <c r="AD191" s="143">
        <v>-2</v>
      </c>
      <c r="AE191" s="143" t="s">
        <v>186</v>
      </c>
      <c r="AF191" s="143" t="s">
        <v>186</v>
      </c>
    </row>
    <row r="192" spans="1:32" ht="45" x14ac:dyDescent="0.25">
      <c r="A192" s="157"/>
      <c r="B192" s="158"/>
      <c r="C192" s="159" t="s">
        <v>408</v>
      </c>
      <c r="D192" s="160"/>
      <c r="E192" s="161"/>
      <c r="F192" s="162"/>
      <c r="G192" s="161"/>
      <c r="H192" s="163"/>
      <c r="L192" s="143">
        <v>31</v>
      </c>
      <c r="N192" s="143">
        <v>78710</v>
      </c>
      <c r="AA192" s="143">
        <v>1</v>
      </c>
      <c r="AB192" s="143">
        <v>0</v>
      </c>
      <c r="AC192" s="143">
        <v>1</v>
      </c>
      <c r="AD192" s="143">
        <v>-2</v>
      </c>
      <c r="AE192" s="143" t="s">
        <v>186</v>
      </c>
      <c r="AF192" s="143" t="s">
        <v>186</v>
      </c>
    </row>
    <row r="193" spans="1:32" x14ac:dyDescent="0.25">
      <c r="A193" s="157"/>
      <c r="B193" s="158"/>
      <c r="C193" s="159" t="s">
        <v>409</v>
      </c>
      <c r="D193" s="160"/>
      <c r="E193" s="161"/>
      <c r="F193" s="162"/>
      <c r="G193" s="161"/>
      <c r="H193" s="163"/>
      <c r="L193" s="143">
        <v>31</v>
      </c>
      <c r="N193" s="143">
        <v>78710</v>
      </c>
      <c r="AA193" s="143">
        <v>1</v>
      </c>
      <c r="AB193" s="143">
        <v>0</v>
      </c>
      <c r="AC193" s="143">
        <v>1</v>
      </c>
      <c r="AD193" s="143">
        <v>-2</v>
      </c>
      <c r="AE193" s="143" t="s">
        <v>186</v>
      </c>
      <c r="AF193" s="143" t="s">
        <v>186</v>
      </c>
    </row>
    <row r="194" spans="1:32" x14ac:dyDescent="0.25">
      <c r="A194" s="157"/>
      <c r="B194" s="158"/>
      <c r="C194" s="159" t="s">
        <v>98</v>
      </c>
      <c r="D194" s="160"/>
      <c r="E194" s="161"/>
      <c r="F194" s="162"/>
      <c r="G194" s="161"/>
      <c r="H194" s="163"/>
      <c r="L194" s="143">
        <v>31</v>
      </c>
      <c r="N194" s="143">
        <v>78710</v>
      </c>
      <c r="AA194" s="143">
        <v>1</v>
      </c>
      <c r="AB194" s="143">
        <v>0</v>
      </c>
      <c r="AC194" s="143">
        <v>1</v>
      </c>
      <c r="AD194" s="143">
        <v>-2</v>
      </c>
      <c r="AE194" s="143" t="s">
        <v>186</v>
      </c>
      <c r="AF194" s="143" t="s">
        <v>186</v>
      </c>
    </row>
    <row r="195" spans="1:32" ht="60" x14ac:dyDescent="0.25">
      <c r="A195" s="157"/>
      <c r="B195" s="158"/>
      <c r="C195" s="159" t="s">
        <v>361</v>
      </c>
      <c r="D195" s="160"/>
      <c r="E195" s="161"/>
      <c r="F195" s="162"/>
      <c r="G195" s="161"/>
      <c r="H195" s="163"/>
      <c r="L195" s="143">
        <v>31</v>
      </c>
      <c r="N195" s="143">
        <v>78710</v>
      </c>
      <c r="AA195" s="143">
        <v>1</v>
      </c>
      <c r="AB195" s="143">
        <v>0</v>
      </c>
      <c r="AC195" s="143">
        <v>1</v>
      </c>
      <c r="AD195" s="143">
        <v>-2</v>
      </c>
      <c r="AE195" s="143" t="s">
        <v>186</v>
      </c>
      <c r="AF195" s="143" t="s">
        <v>186</v>
      </c>
    </row>
    <row r="196" spans="1:32" ht="30" x14ac:dyDescent="0.25">
      <c r="A196" s="157"/>
      <c r="B196" s="158"/>
      <c r="C196" s="159" t="s">
        <v>362</v>
      </c>
      <c r="D196" s="160"/>
      <c r="E196" s="161"/>
      <c r="F196" s="162"/>
      <c r="G196" s="161"/>
      <c r="H196" s="163"/>
      <c r="L196" s="143">
        <v>31</v>
      </c>
      <c r="N196" s="143">
        <v>78710</v>
      </c>
      <c r="AA196" s="143">
        <v>1</v>
      </c>
      <c r="AB196" s="143">
        <v>0</v>
      </c>
      <c r="AC196" s="143">
        <v>1</v>
      </c>
      <c r="AD196" s="143">
        <v>-2</v>
      </c>
      <c r="AE196" s="143" t="s">
        <v>186</v>
      </c>
      <c r="AF196" s="143" t="s">
        <v>186</v>
      </c>
    </row>
    <row r="197" spans="1:32" ht="60" x14ac:dyDescent="0.25">
      <c r="A197" s="157"/>
      <c r="B197" s="158"/>
      <c r="C197" s="159" t="s">
        <v>410</v>
      </c>
      <c r="D197" s="160"/>
      <c r="E197" s="161"/>
      <c r="F197" s="162"/>
      <c r="G197" s="161"/>
      <c r="H197" s="163"/>
      <c r="L197" s="143">
        <v>31</v>
      </c>
      <c r="N197" s="143">
        <v>78710</v>
      </c>
      <c r="AA197" s="143">
        <v>1</v>
      </c>
      <c r="AB197" s="143">
        <v>0</v>
      </c>
      <c r="AC197" s="143">
        <v>1</v>
      </c>
      <c r="AD197" s="143">
        <v>-2</v>
      </c>
      <c r="AE197" s="143" t="s">
        <v>186</v>
      </c>
      <c r="AF197" s="143" t="s">
        <v>186</v>
      </c>
    </row>
    <row r="198" spans="1:32" x14ac:dyDescent="0.25">
      <c r="A198" s="157"/>
      <c r="B198" s="158"/>
      <c r="C198" s="159" t="s">
        <v>411</v>
      </c>
      <c r="D198" s="160"/>
      <c r="E198" s="161"/>
      <c r="F198" s="162"/>
      <c r="G198" s="161"/>
      <c r="H198" s="163"/>
      <c r="L198" s="143">
        <v>31</v>
      </c>
      <c r="N198" s="143">
        <v>78710</v>
      </c>
      <c r="AA198" s="143">
        <v>1</v>
      </c>
      <c r="AB198" s="143">
        <v>0</v>
      </c>
      <c r="AC198" s="143">
        <v>1</v>
      </c>
      <c r="AD198" s="143">
        <v>-2</v>
      </c>
      <c r="AE198" s="143" t="s">
        <v>186</v>
      </c>
      <c r="AF198" s="143" t="s">
        <v>186</v>
      </c>
    </row>
    <row r="199" spans="1:32" ht="45" x14ac:dyDescent="0.25">
      <c r="A199" s="157"/>
      <c r="B199" s="158"/>
      <c r="C199" s="159" t="s">
        <v>412</v>
      </c>
      <c r="D199" s="160"/>
      <c r="E199" s="161"/>
      <c r="F199" s="162"/>
      <c r="G199" s="161"/>
      <c r="H199" s="163"/>
      <c r="L199" s="143">
        <v>31</v>
      </c>
      <c r="N199" s="143">
        <v>78710</v>
      </c>
      <c r="AA199" s="143">
        <v>1</v>
      </c>
      <c r="AB199" s="143">
        <v>0</v>
      </c>
      <c r="AC199" s="143">
        <v>1</v>
      </c>
      <c r="AD199" s="143">
        <v>-2</v>
      </c>
      <c r="AE199" s="143" t="s">
        <v>186</v>
      </c>
      <c r="AF199" s="143" t="s">
        <v>186</v>
      </c>
    </row>
    <row r="200" spans="1:32" ht="60" x14ac:dyDescent="0.25">
      <c r="A200" s="157"/>
      <c r="B200" s="158"/>
      <c r="C200" s="159" t="s">
        <v>413</v>
      </c>
      <c r="D200" s="160"/>
      <c r="E200" s="161"/>
      <c r="F200" s="162"/>
      <c r="G200" s="161"/>
      <c r="H200" s="163"/>
      <c r="L200" s="143">
        <v>31</v>
      </c>
      <c r="N200" s="143">
        <v>78710</v>
      </c>
      <c r="AA200" s="143">
        <v>1</v>
      </c>
      <c r="AB200" s="143">
        <v>0</v>
      </c>
      <c r="AC200" s="143">
        <v>1</v>
      </c>
      <c r="AD200" s="143">
        <v>-2</v>
      </c>
      <c r="AE200" s="143" t="s">
        <v>186</v>
      </c>
      <c r="AF200" s="143" t="s">
        <v>186</v>
      </c>
    </row>
    <row r="201" spans="1:32" x14ac:dyDescent="0.25">
      <c r="A201" s="157"/>
      <c r="B201" s="158"/>
      <c r="C201" s="159" t="s">
        <v>414</v>
      </c>
      <c r="D201" s="160"/>
      <c r="E201" s="161"/>
      <c r="F201" s="162"/>
      <c r="G201" s="161"/>
      <c r="H201" s="163"/>
      <c r="L201" s="143">
        <v>31</v>
      </c>
      <c r="N201" s="143">
        <v>78710</v>
      </c>
      <c r="AA201" s="143">
        <v>1</v>
      </c>
      <c r="AB201" s="143">
        <v>0</v>
      </c>
      <c r="AC201" s="143">
        <v>1</v>
      </c>
      <c r="AD201" s="143">
        <v>-2</v>
      </c>
      <c r="AE201" s="143" t="s">
        <v>186</v>
      </c>
      <c r="AF201" s="143" t="s">
        <v>186</v>
      </c>
    </row>
    <row r="202" spans="1:32" ht="30" x14ac:dyDescent="0.25">
      <c r="A202" s="157"/>
      <c r="B202" s="158"/>
      <c r="C202" s="159" t="s">
        <v>415</v>
      </c>
      <c r="D202" s="160"/>
      <c r="E202" s="161"/>
      <c r="F202" s="162"/>
      <c r="G202" s="161"/>
      <c r="H202" s="163"/>
      <c r="L202" s="143">
        <v>31</v>
      </c>
      <c r="N202" s="143">
        <v>78710</v>
      </c>
      <c r="AA202" s="143">
        <v>1</v>
      </c>
      <c r="AB202" s="143">
        <v>0</v>
      </c>
      <c r="AC202" s="143">
        <v>1</v>
      </c>
      <c r="AD202" s="143">
        <v>-2</v>
      </c>
      <c r="AE202" s="143" t="s">
        <v>186</v>
      </c>
      <c r="AF202" s="143" t="s">
        <v>186</v>
      </c>
    </row>
    <row r="203" spans="1:32" ht="45" x14ac:dyDescent="0.25">
      <c r="A203" s="157"/>
      <c r="B203" s="158"/>
      <c r="C203" s="159" t="s">
        <v>416</v>
      </c>
      <c r="D203" s="160"/>
      <c r="E203" s="161"/>
      <c r="F203" s="162"/>
      <c r="G203" s="161"/>
      <c r="H203" s="163"/>
      <c r="L203" s="143">
        <v>31</v>
      </c>
      <c r="N203" s="143">
        <v>78710</v>
      </c>
      <c r="AA203" s="143">
        <v>1</v>
      </c>
      <c r="AB203" s="143">
        <v>0</v>
      </c>
      <c r="AC203" s="143">
        <v>1</v>
      </c>
      <c r="AD203" s="143">
        <v>-2</v>
      </c>
      <c r="AE203" s="143" t="s">
        <v>186</v>
      </c>
      <c r="AF203" s="143" t="s">
        <v>186</v>
      </c>
    </row>
    <row r="204" spans="1:32" ht="30" x14ac:dyDescent="0.25">
      <c r="A204" s="157"/>
      <c r="B204" s="158"/>
      <c r="C204" s="159" t="s">
        <v>417</v>
      </c>
      <c r="D204" s="160"/>
      <c r="E204" s="161"/>
      <c r="F204" s="162"/>
      <c r="G204" s="161"/>
      <c r="H204" s="163"/>
      <c r="L204" s="143">
        <v>31</v>
      </c>
      <c r="N204" s="143">
        <v>78710</v>
      </c>
      <c r="AA204" s="143">
        <v>1</v>
      </c>
      <c r="AB204" s="143">
        <v>0</v>
      </c>
      <c r="AC204" s="143">
        <v>1</v>
      </c>
      <c r="AD204" s="143">
        <v>-2</v>
      </c>
      <c r="AE204" s="143" t="s">
        <v>186</v>
      </c>
      <c r="AF204" s="143" t="s">
        <v>186</v>
      </c>
    </row>
    <row r="205" spans="1:32" x14ac:dyDescent="0.25">
      <c r="A205" s="157"/>
      <c r="B205" s="158"/>
      <c r="C205" s="159" t="s">
        <v>418</v>
      </c>
      <c r="D205" s="160"/>
      <c r="E205" s="161"/>
      <c r="F205" s="162"/>
      <c r="G205" s="161"/>
      <c r="H205" s="163"/>
      <c r="L205" s="143">
        <v>31</v>
      </c>
      <c r="N205" s="143">
        <v>78710</v>
      </c>
      <c r="AA205" s="143">
        <v>1</v>
      </c>
      <c r="AB205" s="143">
        <v>0</v>
      </c>
      <c r="AC205" s="143">
        <v>1</v>
      </c>
      <c r="AD205" s="143">
        <v>-2</v>
      </c>
      <c r="AE205" s="143" t="s">
        <v>186</v>
      </c>
      <c r="AF205" s="143" t="s">
        <v>186</v>
      </c>
    </row>
    <row r="206" spans="1:32" ht="30" x14ac:dyDescent="0.25">
      <c r="A206" s="157"/>
      <c r="B206" s="158"/>
      <c r="C206" s="159" t="s">
        <v>419</v>
      </c>
      <c r="D206" s="160"/>
      <c r="E206" s="161"/>
      <c r="F206" s="162"/>
      <c r="G206" s="161"/>
      <c r="H206" s="163"/>
      <c r="L206" s="143">
        <v>31</v>
      </c>
      <c r="N206" s="143">
        <v>78710</v>
      </c>
      <c r="AA206" s="143">
        <v>1</v>
      </c>
      <c r="AB206" s="143">
        <v>0</v>
      </c>
      <c r="AC206" s="143">
        <v>1</v>
      </c>
      <c r="AD206" s="143">
        <v>-2</v>
      </c>
      <c r="AE206" s="143" t="s">
        <v>186</v>
      </c>
      <c r="AF206" s="143" t="s">
        <v>186</v>
      </c>
    </row>
    <row r="207" spans="1:32" x14ac:dyDescent="0.25">
      <c r="A207" s="157"/>
      <c r="B207" s="158"/>
      <c r="C207" s="159" t="s">
        <v>420</v>
      </c>
      <c r="D207" s="160"/>
      <c r="E207" s="161"/>
      <c r="F207" s="162"/>
      <c r="G207" s="161"/>
      <c r="H207" s="163"/>
      <c r="L207" s="143">
        <v>31</v>
      </c>
      <c r="N207" s="143">
        <v>78710</v>
      </c>
      <c r="AA207" s="143">
        <v>1</v>
      </c>
      <c r="AB207" s="143">
        <v>0</v>
      </c>
      <c r="AC207" s="143">
        <v>1</v>
      </c>
      <c r="AD207" s="143">
        <v>-2</v>
      </c>
      <c r="AE207" s="143" t="s">
        <v>186</v>
      </c>
      <c r="AF207" s="143" t="s">
        <v>186</v>
      </c>
    </row>
    <row r="208" spans="1:32" ht="30" x14ac:dyDescent="0.25">
      <c r="A208" s="157"/>
      <c r="B208" s="158"/>
      <c r="C208" s="159" t="s">
        <v>421</v>
      </c>
      <c r="D208" s="160"/>
      <c r="E208" s="161"/>
      <c r="F208" s="162"/>
      <c r="G208" s="161"/>
      <c r="H208" s="163"/>
      <c r="L208" s="143">
        <v>31</v>
      </c>
      <c r="N208" s="143">
        <v>78710</v>
      </c>
      <c r="AA208" s="143">
        <v>1</v>
      </c>
      <c r="AB208" s="143">
        <v>0</v>
      </c>
      <c r="AC208" s="143">
        <v>1</v>
      </c>
      <c r="AD208" s="143">
        <v>-2</v>
      </c>
      <c r="AE208" s="143" t="s">
        <v>186</v>
      </c>
      <c r="AF208" s="143" t="s">
        <v>186</v>
      </c>
    </row>
    <row r="209" spans="1:32" x14ac:dyDescent="0.25">
      <c r="A209" s="157"/>
      <c r="B209" s="158"/>
      <c r="C209" s="159" t="s">
        <v>422</v>
      </c>
      <c r="D209" s="160"/>
      <c r="E209" s="161"/>
      <c r="F209" s="162"/>
      <c r="G209" s="161"/>
      <c r="H209" s="163"/>
      <c r="L209" s="143">
        <v>31</v>
      </c>
      <c r="N209" s="143">
        <v>78710</v>
      </c>
      <c r="AA209" s="143">
        <v>1</v>
      </c>
      <c r="AB209" s="143">
        <v>0</v>
      </c>
      <c r="AC209" s="143">
        <v>1</v>
      </c>
      <c r="AD209" s="143">
        <v>-2</v>
      </c>
      <c r="AE209" s="143" t="s">
        <v>186</v>
      </c>
      <c r="AF209" s="143" t="s">
        <v>186</v>
      </c>
    </row>
    <row r="210" spans="1:32" ht="90" x14ac:dyDescent="0.25">
      <c r="A210" s="157"/>
      <c r="B210" s="158"/>
      <c r="C210" s="159" t="s">
        <v>423</v>
      </c>
      <c r="D210" s="160"/>
      <c r="E210" s="161"/>
      <c r="F210" s="162"/>
      <c r="G210" s="161"/>
      <c r="H210" s="163"/>
      <c r="L210" s="143">
        <v>31</v>
      </c>
      <c r="N210" s="143">
        <v>78710</v>
      </c>
      <c r="AA210" s="143">
        <v>1</v>
      </c>
      <c r="AB210" s="143">
        <v>0</v>
      </c>
      <c r="AC210" s="143">
        <v>1</v>
      </c>
      <c r="AD210" s="143">
        <v>-2</v>
      </c>
      <c r="AE210" s="143" t="s">
        <v>186</v>
      </c>
      <c r="AF210" s="143" t="s">
        <v>186</v>
      </c>
    </row>
    <row r="211" spans="1:32" ht="30" x14ac:dyDescent="0.25">
      <c r="A211" s="157"/>
      <c r="B211" s="158"/>
      <c r="C211" s="159" t="s">
        <v>424</v>
      </c>
      <c r="D211" s="160"/>
      <c r="E211" s="161"/>
      <c r="F211" s="162"/>
      <c r="G211" s="161"/>
      <c r="H211" s="163"/>
      <c r="L211" s="143">
        <v>31</v>
      </c>
      <c r="N211" s="143">
        <v>78710</v>
      </c>
      <c r="AA211" s="143">
        <v>1</v>
      </c>
      <c r="AB211" s="143">
        <v>0</v>
      </c>
      <c r="AC211" s="143">
        <v>1</v>
      </c>
      <c r="AD211" s="143">
        <v>-2</v>
      </c>
      <c r="AE211" s="143" t="s">
        <v>186</v>
      </c>
      <c r="AF211" s="143" t="s">
        <v>186</v>
      </c>
    </row>
    <row r="212" spans="1:32" x14ac:dyDescent="0.25">
      <c r="A212" s="157"/>
      <c r="B212" s="158"/>
      <c r="C212" s="159" t="s">
        <v>425</v>
      </c>
      <c r="D212" s="160"/>
      <c r="E212" s="161"/>
      <c r="F212" s="162"/>
      <c r="G212" s="161"/>
      <c r="H212" s="163"/>
      <c r="L212" s="143">
        <v>31</v>
      </c>
      <c r="N212" s="143">
        <v>78710</v>
      </c>
      <c r="AA212" s="143">
        <v>1</v>
      </c>
      <c r="AB212" s="143">
        <v>0</v>
      </c>
      <c r="AC212" s="143">
        <v>1</v>
      </c>
      <c r="AD212" s="143">
        <v>-2</v>
      </c>
      <c r="AE212" s="143" t="s">
        <v>186</v>
      </c>
      <c r="AF212" s="143" t="s">
        <v>186</v>
      </c>
    </row>
    <row r="213" spans="1:32" ht="30" x14ac:dyDescent="0.25">
      <c r="A213" s="157"/>
      <c r="B213" s="158"/>
      <c r="C213" s="159" t="s">
        <v>426</v>
      </c>
      <c r="D213" s="160"/>
      <c r="E213" s="161"/>
      <c r="F213" s="162"/>
      <c r="G213" s="161"/>
      <c r="H213" s="163"/>
      <c r="L213" s="143">
        <v>31</v>
      </c>
      <c r="N213" s="143">
        <v>78710</v>
      </c>
      <c r="AA213" s="143">
        <v>1</v>
      </c>
      <c r="AB213" s="143">
        <v>0</v>
      </c>
      <c r="AC213" s="143">
        <v>1</v>
      </c>
      <c r="AD213" s="143">
        <v>-2</v>
      </c>
      <c r="AE213" s="143" t="s">
        <v>186</v>
      </c>
      <c r="AF213" s="143" t="s">
        <v>186</v>
      </c>
    </row>
    <row r="214" spans="1:32" x14ac:dyDescent="0.25">
      <c r="A214" s="157"/>
      <c r="B214" s="158"/>
      <c r="C214" s="159" t="s">
        <v>427</v>
      </c>
      <c r="D214" s="160"/>
      <c r="E214" s="161"/>
      <c r="F214" s="162"/>
      <c r="G214" s="161"/>
      <c r="H214" s="163"/>
      <c r="L214" s="143">
        <v>31</v>
      </c>
      <c r="N214" s="143">
        <v>78710</v>
      </c>
      <c r="AA214" s="143">
        <v>1</v>
      </c>
      <c r="AB214" s="143">
        <v>0</v>
      </c>
      <c r="AC214" s="143">
        <v>1</v>
      </c>
      <c r="AD214" s="143">
        <v>-2</v>
      </c>
      <c r="AE214" s="143" t="s">
        <v>186</v>
      </c>
      <c r="AF214" s="143" t="s">
        <v>186</v>
      </c>
    </row>
    <row r="215" spans="1:32" ht="30" x14ac:dyDescent="0.25">
      <c r="A215" s="157"/>
      <c r="B215" s="158"/>
      <c r="C215" s="159" t="s">
        <v>428</v>
      </c>
      <c r="D215" s="160"/>
      <c r="E215" s="161"/>
      <c r="F215" s="162"/>
      <c r="G215" s="161"/>
      <c r="H215" s="163"/>
      <c r="L215" s="143">
        <v>31</v>
      </c>
      <c r="N215" s="143">
        <v>78710</v>
      </c>
      <c r="AA215" s="143">
        <v>1</v>
      </c>
      <c r="AB215" s="143">
        <v>0</v>
      </c>
      <c r="AC215" s="143">
        <v>1</v>
      </c>
      <c r="AD215" s="143">
        <v>-2</v>
      </c>
      <c r="AE215" s="143" t="s">
        <v>186</v>
      </c>
      <c r="AF215" s="143" t="s">
        <v>186</v>
      </c>
    </row>
    <row r="216" spans="1:32" ht="30" x14ac:dyDescent="0.25">
      <c r="A216" s="157"/>
      <c r="B216" s="158"/>
      <c r="C216" s="159" t="s">
        <v>429</v>
      </c>
      <c r="D216" s="160"/>
      <c r="E216" s="161"/>
      <c r="F216" s="162"/>
      <c r="G216" s="161"/>
      <c r="H216" s="163"/>
      <c r="L216" s="143">
        <v>31</v>
      </c>
      <c r="N216" s="143">
        <v>78710</v>
      </c>
      <c r="AA216" s="143">
        <v>1</v>
      </c>
      <c r="AB216" s="143">
        <v>0</v>
      </c>
      <c r="AC216" s="143">
        <v>1</v>
      </c>
      <c r="AD216" s="143">
        <v>-2</v>
      </c>
      <c r="AE216" s="143" t="s">
        <v>186</v>
      </c>
      <c r="AF216" s="143" t="s">
        <v>186</v>
      </c>
    </row>
    <row r="217" spans="1:32" ht="30" x14ac:dyDescent="0.25">
      <c r="A217" s="157"/>
      <c r="B217" s="158"/>
      <c r="C217" s="159" t="s">
        <v>430</v>
      </c>
      <c r="D217" s="160"/>
      <c r="E217" s="161"/>
      <c r="F217" s="162"/>
      <c r="G217" s="161"/>
      <c r="H217" s="163"/>
      <c r="L217" s="143">
        <v>31</v>
      </c>
      <c r="N217" s="143">
        <v>78710</v>
      </c>
      <c r="AA217" s="143">
        <v>1</v>
      </c>
      <c r="AB217" s="143">
        <v>0</v>
      </c>
      <c r="AC217" s="143">
        <v>1</v>
      </c>
      <c r="AD217" s="143">
        <v>-2</v>
      </c>
      <c r="AE217" s="143" t="s">
        <v>186</v>
      </c>
      <c r="AF217" s="143" t="s">
        <v>186</v>
      </c>
    </row>
    <row r="218" spans="1:32" ht="45" x14ac:dyDescent="0.25">
      <c r="A218" s="157"/>
      <c r="B218" s="158"/>
      <c r="C218" s="159" t="s">
        <v>431</v>
      </c>
      <c r="D218" s="160"/>
      <c r="E218" s="161"/>
      <c r="F218" s="162"/>
      <c r="G218" s="161"/>
      <c r="H218" s="163"/>
      <c r="L218" s="143">
        <v>31</v>
      </c>
      <c r="N218" s="143">
        <v>78710</v>
      </c>
      <c r="AA218" s="143">
        <v>1</v>
      </c>
      <c r="AB218" s="143">
        <v>0</v>
      </c>
      <c r="AC218" s="143">
        <v>1</v>
      </c>
      <c r="AD218" s="143">
        <v>-2</v>
      </c>
      <c r="AE218" s="143" t="s">
        <v>186</v>
      </c>
      <c r="AF218" s="143" t="s">
        <v>186</v>
      </c>
    </row>
    <row r="219" spans="1:32" x14ac:dyDescent="0.25">
      <c r="A219" s="157"/>
      <c r="B219" s="158"/>
      <c r="C219" s="159" t="s">
        <v>432</v>
      </c>
      <c r="D219" s="160"/>
      <c r="E219" s="161"/>
      <c r="F219" s="162"/>
      <c r="G219" s="161"/>
      <c r="H219" s="163"/>
      <c r="L219" s="143">
        <v>31</v>
      </c>
      <c r="N219" s="143">
        <v>78710</v>
      </c>
      <c r="AA219" s="143">
        <v>1</v>
      </c>
      <c r="AB219" s="143">
        <v>0</v>
      </c>
      <c r="AC219" s="143">
        <v>1</v>
      </c>
      <c r="AD219" s="143">
        <v>-2</v>
      </c>
      <c r="AE219" s="143" t="s">
        <v>186</v>
      </c>
      <c r="AF219" s="143" t="s">
        <v>186</v>
      </c>
    </row>
    <row r="220" spans="1:32" x14ac:dyDescent="0.25">
      <c r="A220" s="157"/>
      <c r="B220" s="158"/>
      <c r="C220" s="159" t="s">
        <v>98</v>
      </c>
      <c r="D220" s="160"/>
      <c r="E220" s="161"/>
      <c r="F220" s="162"/>
      <c r="G220" s="161"/>
      <c r="H220" s="163"/>
      <c r="L220" s="143">
        <v>31</v>
      </c>
      <c r="N220" s="143">
        <v>78710</v>
      </c>
      <c r="AA220" s="143">
        <v>1</v>
      </c>
      <c r="AB220" s="143">
        <v>0</v>
      </c>
      <c r="AC220" s="143">
        <v>1</v>
      </c>
      <c r="AD220" s="143">
        <v>-2</v>
      </c>
      <c r="AE220" s="143" t="s">
        <v>186</v>
      </c>
      <c r="AF220" s="143" t="s">
        <v>186</v>
      </c>
    </row>
    <row r="221" spans="1:32" ht="60" x14ac:dyDescent="0.25">
      <c r="A221" s="157"/>
      <c r="B221" s="158"/>
      <c r="C221" s="159" t="s">
        <v>361</v>
      </c>
      <c r="D221" s="160"/>
      <c r="E221" s="161"/>
      <c r="F221" s="162"/>
      <c r="G221" s="161"/>
      <c r="H221" s="163"/>
      <c r="L221" s="143">
        <v>31</v>
      </c>
      <c r="N221" s="143">
        <v>78710</v>
      </c>
      <c r="AA221" s="143">
        <v>1</v>
      </c>
      <c r="AB221" s="143">
        <v>0</v>
      </c>
      <c r="AC221" s="143">
        <v>1</v>
      </c>
      <c r="AD221" s="143">
        <v>-2</v>
      </c>
      <c r="AE221" s="143" t="s">
        <v>186</v>
      </c>
      <c r="AF221" s="143" t="s">
        <v>186</v>
      </c>
    </row>
    <row r="222" spans="1:32" ht="30" x14ac:dyDescent="0.25">
      <c r="A222" s="157"/>
      <c r="B222" s="158"/>
      <c r="C222" s="159" t="s">
        <v>362</v>
      </c>
      <c r="D222" s="160"/>
      <c r="E222" s="161"/>
      <c r="F222" s="162"/>
      <c r="G222" s="161"/>
      <c r="H222" s="163"/>
      <c r="L222" s="143">
        <v>31</v>
      </c>
      <c r="N222" s="143">
        <v>78710</v>
      </c>
      <c r="AA222" s="143">
        <v>1</v>
      </c>
      <c r="AB222" s="143">
        <v>0</v>
      </c>
      <c r="AC222" s="143">
        <v>1</v>
      </c>
      <c r="AD222" s="143">
        <v>-2</v>
      </c>
      <c r="AE222" s="143" t="s">
        <v>186</v>
      </c>
      <c r="AF222" s="143" t="s">
        <v>186</v>
      </c>
    </row>
    <row r="223" spans="1:32" ht="60" x14ac:dyDescent="0.25">
      <c r="A223" s="157"/>
      <c r="B223" s="158"/>
      <c r="C223" s="159" t="s">
        <v>433</v>
      </c>
      <c r="D223" s="160"/>
      <c r="E223" s="161"/>
      <c r="F223" s="162"/>
      <c r="G223" s="161"/>
      <c r="H223" s="163"/>
      <c r="L223" s="143">
        <v>31</v>
      </c>
      <c r="N223" s="143">
        <v>78710</v>
      </c>
      <c r="AA223" s="143">
        <v>1</v>
      </c>
      <c r="AB223" s="143">
        <v>0</v>
      </c>
      <c r="AC223" s="143">
        <v>1</v>
      </c>
      <c r="AD223" s="143">
        <v>-2</v>
      </c>
      <c r="AE223" s="143" t="s">
        <v>186</v>
      </c>
      <c r="AF223" s="143" t="s">
        <v>186</v>
      </c>
    </row>
    <row r="224" spans="1:32" x14ac:dyDescent="0.25">
      <c r="A224" s="157"/>
      <c r="B224" s="158"/>
      <c r="C224" s="159" t="s">
        <v>434</v>
      </c>
      <c r="D224" s="160"/>
      <c r="E224" s="161"/>
      <c r="F224" s="162"/>
      <c r="G224" s="161"/>
      <c r="H224" s="163"/>
      <c r="L224" s="143">
        <v>31</v>
      </c>
      <c r="N224" s="143">
        <v>78710</v>
      </c>
      <c r="AA224" s="143">
        <v>1</v>
      </c>
      <c r="AB224" s="143">
        <v>0</v>
      </c>
      <c r="AC224" s="143">
        <v>1</v>
      </c>
      <c r="AD224" s="143">
        <v>-2</v>
      </c>
      <c r="AE224" s="143" t="s">
        <v>186</v>
      </c>
      <c r="AF224" s="143" t="s">
        <v>186</v>
      </c>
    </row>
    <row r="225" spans="1:32" ht="45" x14ac:dyDescent="0.25">
      <c r="A225" s="157"/>
      <c r="B225" s="158"/>
      <c r="C225" s="159" t="s">
        <v>435</v>
      </c>
      <c r="D225" s="160"/>
      <c r="E225" s="161"/>
      <c r="F225" s="162"/>
      <c r="G225" s="161"/>
      <c r="H225" s="163"/>
      <c r="L225" s="143">
        <v>31</v>
      </c>
      <c r="N225" s="143">
        <v>78710</v>
      </c>
      <c r="AA225" s="143">
        <v>1</v>
      </c>
      <c r="AB225" s="143">
        <v>0</v>
      </c>
      <c r="AC225" s="143">
        <v>1</v>
      </c>
      <c r="AD225" s="143">
        <v>-2</v>
      </c>
      <c r="AE225" s="143" t="s">
        <v>186</v>
      </c>
      <c r="AF225" s="143" t="s">
        <v>186</v>
      </c>
    </row>
    <row r="226" spans="1:32" ht="60" x14ac:dyDescent="0.25">
      <c r="A226" s="157"/>
      <c r="B226" s="158"/>
      <c r="C226" s="159" t="s">
        <v>436</v>
      </c>
      <c r="D226" s="160"/>
      <c r="E226" s="161"/>
      <c r="F226" s="162"/>
      <c r="G226" s="161"/>
      <c r="H226" s="163"/>
      <c r="L226" s="143">
        <v>31</v>
      </c>
      <c r="N226" s="143">
        <v>78710</v>
      </c>
      <c r="AA226" s="143">
        <v>1</v>
      </c>
      <c r="AB226" s="143">
        <v>0</v>
      </c>
      <c r="AC226" s="143">
        <v>1</v>
      </c>
      <c r="AD226" s="143">
        <v>-2</v>
      </c>
      <c r="AE226" s="143" t="s">
        <v>186</v>
      </c>
      <c r="AF226" s="143" t="s">
        <v>186</v>
      </c>
    </row>
    <row r="227" spans="1:32" x14ac:dyDescent="0.25">
      <c r="A227" s="157"/>
      <c r="B227" s="158"/>
      <c r="C227" s="159" t="s">
        <v>437</v>
      </c>
      <c r="D227" s="160"/>
      <c r="E227" s="161"/>
      <c r="F227" s="162"/>
      <c r="G227" s="161"/>
      <c r="H227" s="163"/>
      <c r="L227" s="143">
        <v>31</v>
      </c>
      <c r="N227" s="143">
        <v>78710</v>
      </c>
      <c r="AA227" s="143">
        <v>1</v>
      </c>
      <c r="AB227" s="143">
        <v>0</v>
      </c>
      <c r="AC227" s="143">
        <v>1</v>
      </c>
      <c r="AD227" s="143">
        <v>-2</v>
      </c>
      <c r="AE227" s="143" t="s">
        <v>186</v>
      </c>
      <c r="AF227" s="143" t="s">
        <v>186</v>
      </c>
    </row>
    <row r="228" spans="1:32" ht="30" x14ac:dyDescent="0.25">
      <c r="A228" s="157"/>
      <c r="B228" s="158"/>
      <c r="C228" s="159" t="s">
        <v>438</v>
      </c>
      <c r="D228" s="160"/>
      <c r="E228" s="161"/>
      <c r="F228" s="162"/>
      <c r="G228" s="161"/>
      <c r="H228" s="163"/>
      <c r="L228" s="143">
        <v>31</v>
      </c>
      <c r="N228" s="143">
        <v>78710</v>
      </c>
      <c r="AA228" s="143">
        <v>1</v>
      </c>
      <c r="AB228" s="143">
        <v>0</v>
      </c>
      <c r="AC228" s="143">
        <v>1</v>
      </c>
      <c r="AD228" s="143">
        <v>-2</v>
      </c>
      <c r="AE228" s="143" t="s">
        <v>186</v>
      </c>
      <c r="AF228" s="143" t="s">
        <v>186</v>
      </c>
    </row>
    <row r="229" spans="1:32" ht="45" x14ac:dyDescent="0.25">
      <c r="A229" s="157"/>
      <c r="B229" s="158"/>
      <c r="C229" s="159" t="s">
        <v>439</v>
      </c>
      <c r="D229" s="160"/>
      <c r="E229" s="161"/>
      <c r="F229" s="162"/>
      <c r="G229" s="161"/>
      <c r="H229" s="163"/>
      <c r="L229" s="143">
        <v>31</v>
      </c>
      <c r="N229" s="143">
        <v>78710</v>
      </c>
      <c r="AA229" s="143">
        <v>1</v>
      </c>
      <c r="AB229" s="143">
        <v>0</v>
      </c>
      <c r="AC229" s="143">
        <v>1</v>
      </c>
      <c r="AD229" s="143">
        <v>-2</v>
      </c>
      <c r="AE229" s="143" t="s">
        <v>186</v>
      </c>
      <c r="AF229" s="143" t="s">
        <v>186</v>
      </c>
    </row>
    <row r="230" spans="1:32" ht="30" x14ac:dyDescent="0.25">
      <c r="A230" s="157"/>
      <c r="B230" s="158"/>
      <c r="C230" s="159" t="s">
        <v>440</v>
      </c>
      <c r="D230" s="160"/>
      <c r="E230" s="161"/>
      <c r="F230" s="162"/>
      <c r="G230" s="161"/>
      <c r="H230" s="163"/>
      <c r="L230" s="143">
        <v>31</v>
      </c>
      <c r="N230" s="143">
        <v>78710</v>
      </c>
      <c r="AA230" s="143">
        <v>1</v>
      </c>
      <c r="AB230" s="143">
        <v>0</v>
      </c>
      <c r="AC230" s="143">
        <v>1</v>
      </c>
      <c r="AD230" s="143">
        <v>-2</v>
      </c>
      <c r="AE230" s="143" t="s">
        <v>186</v>
      </c>
      <c r="AF230" s="143" t="s">
        <v>186</v>
      </c>
    </row>
    <row r="231" spans="1:32" x14ac:dyDescent="0.25">
      <c r="A231" s="157"/>
      <c r="B231" s="158"/>
      <c r="C231" s="159" t="s">
        <v>441</v>
      </c>
      <c r="D231" s="160"/>
      <c r="E231" s="161"/>
      <c r="F231" s="162"/>
      <c r="G231" s="161"/>
      <c r="H231" s="163"/>
      <c r="L231" s="143">
        <v>31</v>
      </c>
      <c r="N231" s="143">
        <v>78710</v>
      </c>
      <c r="AA231" s="143">
        <v>1</v>
      </c>
      <c r="AB231" s="143">
        <v>0</v>
      </c>
      <c r="AC231" s="143">
        <v>1</v>
      </c>
      <c r="AD231" s="143">
        <v>-2</v>
      </c>
      <c r="AE231" s="143" t="s">
        <v>186</v>
      </c>
      <c r="AF231" s="143" t="s">
        <v>186</v>
      </c>
    </row>
    <row r="232" spans="1:32" ht="30" x14ac:dyDescent="0.25">
      <c r="A232" s="157"/>
      <c r="B232" s="158"/>
      <c r="C232" s="159" t="s">
        <v>442</v>
      </c>
      <c r="D232" s="160"/>
      <c r="E232" s="161"/>
      <c r="F232" s="162"/>
      <c r="G232" s="161"/>
      <c r="H232" s="163"/>
      <c r="L232" s="143">
        <v>31</v>
      </c>
      <c r="N232" s="143">
        <v>78710</v>
      </c>
      <c r="AA232" s="143">
        <v>1</v>
      </c>
      <c r="AB232" s="143">
        <v>0</v>
      </c>
      <c r="AC232" s="143">
        <v>1</v>
      </c>
      <c r="AD232" s="143">
        <v>-2</v>
      </c>
      <c r="AE232" s="143" t="s">
        <v>186</v>
      </c>
      <c r="AF232" s="143" t="s">
        <v>186</v>
      </c>
    </row>
    <row r="233" spans="1:32" x14ac:dyDescent="0.25">
      <c r="A233" s="157"/>
      <c r="B233" s="158"/>
      <c r="C233" s="159" t="s">
        <v>443</v>
      </c>
      <c r="D233" s="160"/>
      <c r="E233" s="161"/>
      <c r="F233" s="162"/>
      <c r="G233" s="161"/>
      <c r="H233" s="163"/>
      <c r="L233" s="143">
        <v>31</v>
      </c>
      <c r="N233" s="143">
        <v>78710</v>
      </c>
      <c r="AA233" s="143">
        <v>1</v>
      </c>
      <c r="AB233" s="143">
        <v>0</v>
      </c>
      <c r="AC233" s="143">
        <v>1</v>
      </c>
      <c r="AD233" s="143">
        <v>-2</v>
      </c>
      <c r="AE233" s="143" t="s">
        <v>186</v>
      </c>
      <c r="AF233" s="143" t="s">
        <v>186</v>
      </c>
    </row>
    <row r="234" spans="1:32" ht="30" x14ac:dyDescent="0.25">
      <c r="A234" s="157"/>
      <c r="B234" s="158"/>
      <c r="C234" s="159" t="s">
        <v>444</v>
      </c>
      <c r="D234" s="160"/>
      <c r="E234" s="161"/>
      <c r="F234" s="162"/>
      <c r="G234" s="161"/>
      <c r="H234" s="163"/>
      <c r="L234" s="143">
        <v>31</v>
      </c>
      <c r="N234" s="143">
        <v>78710</v>
      </c>
      <c r="AA234" s="143">
        <v>1</v>
      </c>
      <c r="AB234" s="143">
        <v>0</v>
      </c>
      <c r="AC234" s="143">
        <v>1</v>
      </c>
      <c r="AD234" s="143">
        <v>-2</v>
      </c>
      <c r="AE234" s="143" t="s">
        <v>186</v>
      </c>
      <c r="AF234" s="143" t="s">
        <v>186</v>
      </c>
    </row>
    <row r="235" spans="1:32" x14ac:dyDescent="0.25">
      <c r="A235" s="157"/>
      <c r="B235" s="158"/>
      <c r="C235" s="159" t="s">
        <v>445</v>
      </c>
      <c r="D235" s="160"/>
      <c r="E235" s="161"/>
      <c r="F235" s="162"/>
      <c r="G235" s="161"/>
      <c r="H235" s="163"/>
      <c r="L235" s="143">
        <v>31</v>
      </c>
      <c r="N235" s="143">
        <v>78710</v>
      </c>
      <c r="AA235" s="143">
        <v>1</v>
      </c>
      <c r="AB235" s="143">
        <v>0</v>
      </c>
      <c r="AC235" s="143">
        <v>1</v>
      </c>
      <c r="AD235" s="143">
        <v>-2</v>
      </c>
      <c r="AE235" s="143" t="s">
        <v>186</v>
      </c>
      <c r="AF235" s="143" t="s">
        <v>186</v>
      </c>
    </row>
    <row r="236" spans="1:32" ht="90" x14ac:dyDescent="0.25">
      <c r="A236" s="157"/>
      <c r="B236" s="158"/>
      <c r="C236" s="159" t="s">
        <v>446</v>
      </c>
      <c r="D236" s="160"/>
      <c r="E236" s="161"/>
      <c r="F236" s="162"/>
      <c r="G236" s="161"/>
      <c r="H236" s="163"/>
      <c r="L236" s="143">
        <v>31</v>
      </c>
      <c r="N236" s="143">
        <v>78710</v>
      </c>
      <c r="AA236" s="143">
        <v>1</v>
      </c>
      <c r="AB236" s="143">
        <v>0</v>
      </c>
      <c r="AC236" s="143">
        <v>1</v>
      </c>
      <c r="AD236" s="143">
        <v>-2</v>
      </c>
      <c r="AE236" s="143" t="s">
        <v>186</v>
      </c>
      <c r="AF236" s="143" t="s">
        <v>186</v>
      </c>
    </row>
    <row r="237" spans="1:32" ht="30" x14ac:dyDescent="0.25">
      <c r="A237" s="157"/>
      <c r="B237" s="158"/>
      <c r="C237" s="159" t="s">
        <v>447</v>
      </c>
      <c r="D237" s="160"/>
      <c r="E237" s="161"/>
      <c r="F237" s="162"/>
      <c r="G237" s="161"/>
      <c r="H237" s="163"/>
      <c r="L237" s="143">
        <v>31</v>
      </c>
      <c r="N237" s="143">
        <v>78710</v>
      </c>
      <c r="AA237" s="143">
        <v>1</v>
      </c>
      <c r="AB237" s="143">
        <v>0</v>
      </c>
      <c r="AC237" s="143">
        <v>1</v>
      </c>
      <c r="AD237" s="143">
        <v>-2</v>
      </c>
      <c r="AE237" s="143" t="s">
        <v>186</v>
      </c>
      <c r="AF237" s="143" t="s">
        <v>186</v>
      </c>
    </row>
    <row r="238" spans="1:32" x14ac:dyDescent="0.25">
      <c r="A238" s="157"/>
      <c r="B238" s="158"/>
      <c r="C238" s="159" t="s">
        <v>448</v>
      </c>
      <c r="D238" s="160"/>
      <c r="E238" s="161"/>
      <c r="F238" s="162"/>
      <c r="G238" s="161"/>
      <c r="H238" s="163"/>
      <c r="L238" s="143">
        <v>31</v>
      </c>
      <c r="N238" s="143">
        <v>78710</v>
      </c>
      <c r="AA238" s="143">
        <v>1</v>
      </c>
      <c r="AB238" s="143">
        <v>0</v>
      </c>
      <c r="AC238" s="143">
        <v>1</v>
      </c>
      <c r="AD238" s="143">
        <v>-2</v>
      </c>
      <c r="AE238" s="143" t="s">
        <v>186</v>
      </c>
      <c r="AF238" s="143" t="s">
        <v>186</v>
      </c>
    </row>
    <row r="239" spans="1:32" ht="30" x14ac:dyDescent="0.25">
      <c r="A239" s="157"/>
      <c r="B239" s="158"/>
      <c r="C239" s="159" t="s">
        <v>449</v>
      </c>
      <c r="D239" s="160"/>
      <c r="E239" s="161"/>
      <c r="F239" s="162"/>
      <c r="G239" s="161"/>
      <c r="H239" s="163"/>
      <c r="L239" s="143">
        <v>31</v>
      </c>
      <c r="N239" s="143">
        <v>78710</v>
      </c>
      <c r="AA239" s="143">
        <v>1</v>
      </c>
      <c r="AB239" s="143">
        <v>0</v>
      </c>
      <c r="AC239" s="143">
        <v>1</v>
      </c>
      <c r="AD239" s="143">
        <v>-2</v>
      </c>
      <c r="AE239" s="143" t="s">
        <v>186</v>
      </c>
      <c r="AF239" s="143" t="s">
        <v>186</v>
      </c>
    </row>
    <row r="240" spans="1:32" x14ac:dyDescent="0.25">
      <c r="A240" s="157"/>
      <c r="B240" s="158"/>
      <c r="C240" s="159" t="s">
        <v>450</v>
      </c>
      <c r="D240" s="160"/>
      <c r="E240" s="161"/>
      <c r="F240" s="162"/>
      <c r="G240" s="161"/>
      <c r="H240" s="163"/>
      <c r="L240" s="143">
        <v>31</v>
      </c>
      <c r="N240" s="143">
        <v>78710</v>
      </c>
      <c r="AA240" s="143">
        <v>1</v>
      </c>
      <c r="AB240" s="143">
        <v>0</v>
      </c>
      <c r="AC240" s="143">
        <v>1</v>
      </c>
      <c r="AD240" s="143">
        <v>-2</v>
      </c>
      <c r="AE240" s="143" t="s">
        <v>186</v>
      </c>
      <c r="AF240" s="143" t="s">
        <v>186</v>
      </c>
    </row>
    <row r="241" spans="1:32" ht="30" x14ac:dyDescent="0.25">
      <c r="A241" s="157"/>
      <c r="B241" s="158"/>
      <c r="C241" s="159" t="s">
        <v>451</v>
      </c>
      <c r="D241" s="160"/>
      <c r="E241" s="161"/>
      <c r="F241" s="162"/>
      <c r="G241" s="161"/>
      <c r="H241" s="163"/>
      <c r="L241" s="143">
        <v>31</v>
      </c>
      <c r="N241" s="143">
        <v>78710</v>
      </c>
      <c r="AA241" s="143">
        <v>1</v>
      </c>
      <c r="AB241" s="143">
        <v>0</v>
      </c>
      <c r="AC241" s="143">
        <v>1</v>
      </c>
      <c r="AD241" s="143">
        <v>-2</v>
      </c>
      <c r="AE241" s="143" t="s">
        <v>186</v>
      </c>
      <c r="AF241" s="143" t="s">
        <v>186</v>
      </c>
    </row>
    <row r="242" spans="1:32" ht="30" x14ac:dyDescent="0.25">
      <c r="A242" s="157"/>
      <c r="B242" s="158"/>
      <c r="C242" s="159" t="s">
        <v>452</v>
      </c>
      <c r="D242" s="160"/>
      <c r="E242" s="161"/>
      <c r="F242" s="162"/>
      <c r="G242" s="161"/>
      <c r="H242" s="163"/>
      <c r="L242" s="143">
        <v>31</v>
      </c>
      <c r="N242" s="143">
        <v>78710</v>
      </c>
      <c r="AA242" s="143">
        <v>1</v>
      </c>
      <c r="AB242" s="143">
        <v>0</v>
      </c>
      <c r="AC242" s="143">
        <v>1</v>
      </c>
      <c r="AD242" s="143">
        <v>-2</v>
      </c>
      <c r="AE242" s="143" t="s">
        <v>186</v>
      </c>
      <c r="AF242" s="143" t="s">
        <v>186</v>
      </c>
    </row>
    <row r="243" spans="1:32" ht="30" x14ac:dyDescent="0.25">
      <c r="A243" s="157"/>
      <c r="B243" s="158"/>
      <c r="C243" s="159" t="s">
        <v>453</v>
      </c>
      <c r="D243" s="160"/>
      <c r="E243" s="161"/>
      <c r="F243" s="162"/>
      <c r="G243" s="161"/>
      <c r="H243" s="163"/>
      <c r="L243" s="143">
        <v>31</v>
      </c>
      <c r="N243" s="143">
        <v>78710</v>
      </c>
      <c r="AA243" s="143">
        <v>1</v>
      </c>
      <c r="AB243" s="143">
        <v>0</v>
      </c>
      <c r="AC243" s="143">
        <v>1</v>
      </c>
      <c r="AD243" s="143">
        <v>-2</v>
      </c>
      <c r="AE243" s="143" t="s">
        <v>186</v>
      </c>
      <c r="AF243" s="143" t="s">
        <v>186</v>
      </c>
    </row>
    <row r="244" spans="1:32" ht="45" x14ac:dyDescent="0.25">
      <c r="A244" s="157"/>
      <c r="B244" s="158"/>
      <c r="C244" s="159" t="s">
        <v>454</v>
      </c>
      <c r="D244" s="160"/>
      <c r="E244" s="161"/>
      <c r="F244" s="162"/>
      <c r="G244" s="161"/>
      <c r="H244" s="163"/>
      <c r="L244" s="143">
        <v>31</v>
      </c>
      <c r="N244" s="143">
        <v>78710</v>
      </c>
      <c r="AA244" s="143">
        <v>1</v>
      </c>
      <c r="AB244" s="143">
        <v>0</v>
      </c>
      <c r="AC244" s="143">
        <v>1</v>
      </c>
      <c r="AD244" s="143">
        <v>-2</v>
      </c>
      <c r="AE244" s="143" t="s">
        <v>186</v>
      </c>
      <c r="AF244" s="143" t="s">
        <v>186</v>
      </c>
    </row>
    <row r="245" spans="1:32" x14ac:dyDescent="0.25">
      <c r="A245" s="157"/>
      <c r="B245" s="158"/>
      <c r="C245" s="159" t="s">
        <v>455</v>
      </c>
      <c r="D245" s="160"/>
      <c r="E245" s="161"/>
      <c r="F245" s="162"/>
      <c r="G245" s="161"/>
      <c r="H245" s="163"/>
      <c r="L245" s="143">
        <v>31</v>
      </c>
      <c r="N245" s="143">
        <v>78710</v>
      </c>
      <c r="AA245" s="143">
        <v>1</v>
      </c>
      <c r="AB245" s="143">
        <v>0</v>
      </c>
      <c r="AC245" s="143">
        <v>1</v>
      </c>
      <c r="AD245" s="143">
        <v>-2</v>
      </c>
      <c r="AE245" s="143" t="s">
        <v>186</v>
      </c>
      <c r="AF245" s="143" t="s">
        <v>186</v>
      </c>
    </row>
    <row r="246" spans="1:32" x14ac:dyDescent="0.25">
      <c r="A246" s="157"/>
      <c r="B246" s="158"/>
      <c r="C246" s="159" t="s">
        <v>98</v>
      </c>
      <c r="D246" s="160"/>
      <c r="E246" s="161"/>
      <c r="F246" s="162"/>
      <c r="G246" s="161"/>
      <c r="H246" s="163"/>
      <c r="L246" s="143">
        <v>31</v>
      </c>
      <c r="N246" s="143">
        <v>78710</v>
      </c>
      <c r="AA246" s="143">
        <v>1</v>
      </c>
      <c r="AB246" s="143">
        <v>0</v>
      </c>
      <c r="AC246" s="143">
        <v>1</v>
      </c>
      <c r="AD246" s="143">
        <v>-2</v>
      </c>
      <c r="AE246" s="143" t="s">
        <v>186</v>
      </c>
      <c r="AF246" s="143" t="s">
        <v>186</v>
      </c>
    </row>
    <row r="247" spans="1:32" ht="60" x14ac:dyDescent="0.25">
      <c r="A247" s="157"/>
      <c r="B247" s="158"/>
      <c r="C247" s="159" t="s">
        <v>361</v>
      </c>
      <c r="D247" s="160"/>
      <c r="E247" s="161"/>
      <c r="F247" s="162"/>
      <c r="G247" s="161"/>
      <c r="H247" s="163"/>
      <c r="L247" s="143">
        <v>31</v>
      </c>
      <c r="N247" s="143">
        <v>78710</v>
      </c>
      <c r="AA247" s="143">
        <v>1</v>
      </c>
      <c r="AB247" s="143">
        <v>0</v>
      </c>
      <c r="AC247" s="143">
        <v>1</v>
      </c>
      <c r="AD247" s="143">
        <v>-2</v>
      </c>
      <c r="AE247" s="143" t="s">
        <v>186</v>
      </c>
      <c r="AF247" s="143" t="s">
        <v>186</v>
      </c>
    </row>
    <row r="248" spans="1:32" ht="30" x14ac:dyDescent="0.25">
      <c r="A248" s="157"/>
      <c r="B248" s="158"/>
      <c r="C248" s="159" t="s">
        <v>362</v>
      </c>
      <c r="D248" s="160"/>
      <c r="E248" s="161"/>
      <c r="F248" s="162"/>
      <c r="G248" s="161"/>
      <c r="H248" s="163"/>
      <c r="L248" s="143">
        <v>31</v>
      </c>
      <c r="N248" s="143">
        <v>78710</v>
      </c>
      <c r="AA248" s="143">
        <v>1</v>
      </c>
      <c r="AB248" s="143">
        <v>0</v>
      </c>
      <c r="AC248" s="143">
        <v>1</v>
      </c>
      <c r="AD248" s="143">
        <v>-2</v>
      </c>
      <c r="AE248" s="143" t="s">
        <v>186</v>
      </c>
      <c r="AF248" s="143" t="s">
        <v>186</v>
      </c>
    </row>
    <row r="249" spans="1:32" ht="60" x14ac:dyDescent="0.25">
      <c r="A249" s="157"/>
      <c r="B249" s="158"/>
      <c r="C249" s="159" t="s">
        <v>456</v>
      </c>
      <c r="D249" s="160"/>
      <c r="E249" s="161"/>
      <c r="F249" s="162"/>
      <c r="G249" s="161"/>
      <c r="H249" s="163"/>
      <c r="L249" s="143">
        <v>31</v>
      </c>
      <c r="N249" s="143">
        <v>78710</v>
      </c>
      <c r="AA249" s="143">
        <v>1</v>
      </c>
      <c r="AB249" s="143">
        <v>0</v>
      </c>
      <c r="AC249" s="143">
        <v>1</v>
      </c>
      <c r="AD249" s="143">
        <v>-2</v>
      </c>
      <c r="AE249" s="143" t="s">
        <v>186</v>
      </c>
      <c r="AF249" s="143" t="s">
        <v>186</v>
      </c>
    </row>
    <row r="250" spans="1:32" x14ac:dyDescent="0.25">
      <c r="A250" s="157"/>
      <c r="B250" s="158"/>
      <c r="C250" s="159" t="s">
        <v>457</v>
      </c>
      <c r="D250" s="160"/>
      <c r="E250" s="161"/>
      <c r="F250" s="162"/>
      <c r="G250" s="161"/>
      <c r="H250" s="163"/>
      <c r="L250" s="143">
        <v>31</v>
      </c>
      <c r="N250" s="143">
        <v>78710</v>
      </c>
      <c r="AA250" s="143">
        <v>1</v>
      </c>
      <c r="AB250" s="143">
        <v>0</v>
      </c>
      <c r="AC250" s="143">
        <v>1</v>
      </c>
      <c r="AD250" s="143">
        <v>-2</v>
      </c>
      <c r="AE250" s="143" t="s">
        <v>186</v>
      </c>
      <c r="AF250" s="143" t="s">
        <v>186</v>
      </c>
    </row>
    <row r="251" spans="1:32" ht="45" x14ac:dyDescent="0.25">
      <c r="A251" s="157"/>
      <c r="B251" s="158"/>
      <c r="C251" s="159" t="s">
        <v>458</v>
      </c>
      <c r="D251" s="160"/>
      <c r="E251" s="161"/>
      <c r="F251" s="162"/>
      <c r="G251" s="161"/>
      <c r="H251" s="163"/>
      <c r="L251" s="143">
        <v>31</v>
      </c>
      <c r="N251" s="143">
        <v>78710</v>
      </c>
      <c r="AA251" s="143">
        <v>1</v>
      </c>
      <c r="AB251" s="143">
        <v>0</v>
      </c>
      <c r="AC251" s="143">
        <v>1</v>
      </c>
      <c r="AD251" s="143">
        <v>-2</v>
      </c>
      <c r="AE251" s="143" t="s">
        <v>186</v>
      </c>
      <c r="AF251" s="143" t="s">
        <v>186</v>
      </c>
    </row>
    <row r="252" spans="1:32" ht="60" x14ac:dyDescent="0.25">
      <c r="A252" s="157"/>
      <c r="B252" s="158"/>
      <c r="C252" s="159" t="s">
        <v>459</v>
      </c>
      <c r="D252" s="160"/>
      <c r="E252" s="161"/>
      <c r="F252" s="162"/>
      <c r="G252" s="161"/>
      <c r="H252" s="163"/>
      <c r="L252" s="143">
        <v>31</v>
      </c>
      <c r="N252" s="143">
        <v>78710</v>
      </c>
      <c r="AA252" s="143">
        <v>1</v>
      </c>
      <c r="AB252" s="143">
        <v>0</v>
      </c>
      <c r="AC252" s="143">
        <v>1</v>
      </c>
      <c r="AD252" s="143">
        <v>-2</v>
      </c>
      <c r="AE252" s="143" t="s">
        <v>186</v>
      </c>
      <c r="AF252" s="143" t="s">
        <v>186</v>
      </c>
    </row>
    <row r="253" spans="1:32" x14ac:dyDescent="0.25">
      <c r="A253" s="157"/>
      <c r="B253" s="158"/>
      <c r="C253" s="159" t="s">
        <v>460</v>
      </c>
      <c r="D253" s="160"/>
      <c r="E253" s="161"/>
      <c r="F253" s="162"/>
      <c r="G253" s="161"/>
      <c r="H253" s="163"/>
      <c r="L253" s="143">
        <v>31</v>
      </c>
      <c r="N253" s="143">
        <v>78710</v>
      </c>
      <c r="AA253" s="143">
        <v>1</v>
      </c>
      <c r="AB253" s="143">
        <v>0</v>
      </c>
      <c r="AC253" s="143">
        <v>1</v>
      </c>
      <c r="AD253" s="143">
        <v>-2</v>
      </c>
      <c r="AE253" s="143" t="s">
        <v>186</v>
      </c>
      <c r="AF253" s="143" t="s">
        <v>186</v>
      </c>
    </row>
    <row r="254" spans="1:32" ht="30" x14ac:dyDescent="0.25">
      <c r="A254" s="157"/>
      <c r="B254" s="158"/>
      <c r="C254" s="159" t="s">
        <v>461</v>
      </c>
      <c r="D254" s="160"/>
      <c r="E254" s="161"/>
      <c r="F254" s="162"/>
      <c r="G254" s="161"/>
      <c r="H254" s="163"/>
      <c r="L254" s="143">
        <v>31</v>
      </c>
      <c r="N254" s="143">
        <v>78710</v>
      </c>
      <c r="AA254" s="143">
        <v>1</v>
      </c>
      <c r="AB254" s="143">
        <v>0</v>
      </c>
      <c r="AC254" s="143">
        <v>1</v>
      </c>
      <c r="AD254" s="143">
        <v>-2</v>
      </c>
      <c r="AE254" s="143" t="s">
        <v>186</v>
      </c>
      <c r="AF254" s="143" t="s">
        <v>186</v>
      </c>
    </row>
    <row r="255" spans="1:32" ht="45" x14ac:dyDescent="0.25">
      <c r="A255" s="157"/>
      <c r="B255" s="158"/>
      <c r="C255" s="159" t="s">
        <v>462</v>
      </c>
      <c r="D255" s="160"/>
      <c r="E255" s="161"/>
      <c r="F255" s="162"/>
      <c r="G255" s="161"/>
      <c r="H255" s="163"/>
      <c r="L255" s="143">
        <v>31</v>
      </c>
      <c r="N255" s="143">
        <v>78710</v>
      </c>
      <c r="AA255" s="143">
        <v>1</v>
      </c>
      <c r="AB255" s="143">
        <v>0</v>
      </c>
      <c r="AC255" s="143">
        <v>1</v>
      </c>
      <c r="AD255" s="143">
        <v>-2</v>
      </c>
      <c r="AE255" s="143" t="s">
        <v>186</v>
      </c>
      <c r="AF255" s="143" t="s">
        <v>186</v>
      </c>
    </row>
    <row r="256" spans="1:32" ht="30" x14ac:dyDescent="0.25">
      <c r="A256" s="157"/>
      <c r="B256" s="158"/>
      <c r="C256" s="159" t="s">
        <v>463</v>
      </c>
      <c r="D256" s="160"/>
      <c r="E256" s="161"/>
      <c r="F256" s="162"/>
      <c r="G256" s="161"/>
      <c r="H256" s="163"/>
      <c r="L256" s="143">
        <v>31</v>
      </c>
      <c r="N256" s="143">
        <v>78710</v>
      </c>
      <c r="AA256" s="143">
        <v>1</v>
      </c>
      <c r="AB256" s="143">
        <v>0</v>
      </c>
      <c r="AC256" s="143">
        <v>1</v>
      </c>
      <c r="AD256" s="143">
        <v>-2</v>
      </c>
      <c r="AE256" s="143" t="s">
        <v>186</v>
      </c>
      <c r="AF256" s="143" t="s">
        <v>186</v>
      </c>
    </row>
    <row r="257" spans="1:32" x14ac:dyDescent="0.25">
      <c r="A257" s="157"/>
      <c r="B257" s="158"/>
      <c r="C257" s="159" t="s">
        <v>464</v>
      </c>
      <c r="D257" s="160"/>
      <c r="E257" s="161"/>
      <c r="F257" s="162"/>
      <c r="G257" s="161"/>
      <c r="H257" s="163"/>
      <c r="L257" s="143">
        <v>31</v>
      </c>
      <c r="N257" s="143">
        <v>78710</v>
      </c>
      <c r="AA257" s="143">
        <v>1</v>
      </c>
      <c r="AB257" s="143">
        <v>0</v>
      </c>
      <c r="AC257" s="143">
        <v>1</v>
      </c>
      <c r="AD257" s="143">
        <v>-2</v>
      </c>
      <c r="AE257" s="143" t="s">
        <v>186</v>
      </c>
      <c r="AF257" s="143" t="s">
        <v>186</v>
      </c>
    </row>
    <row r="258" spans="1:32" ht="30" x14ac:dyDescent="0.25">
      <c r="A258" s="157"/>
      <c r="B258" s="158"/>
      <c r="C258" s="159" t="s">
        <v>465</v>
      </c>
      <c r="D258" s="160"/>
      <c r="E258" s="161"/>
      <c r="F258" s="162"/>
      <c r="G258" s="161"/>
      <c r="H258" s="163"/>
      <c r="L258" s="143">
        <v>31</v>
      </c>
      <c r="N258" s="143">
        <v>78710</v>
      </c>
      <c r="AA258" s="143">
        <v>1</v>
      </c>
      <c r="AB258" s="143">
        <v>0</v>
      </c>
      <c r="AC258" s="143">
        <v>1</v>
      </c>
      <c r="AD258" s="143">
        <v>-2</v>
      </c>
      <c r="AE258" s="143" t="s">
        <v>186</v>
      </c>
      <c r="AF258" s="143" t="s">
        <v>186</v>
      </c>
    </row>
    <row r="259" spans="1:32" x14ac:dyDescent="0.25">
      <c r="A259" s="157"/>
      <c r="B259" s="158"/>
      <c r="C259" s="159" t="s">
        <v>466</v>
      </c>
      <c r="D259" s="160"/>
      <c r="E259" s="161"/>
      <c r="F259" s="162"/>
      <c r="G259" s="161"/>
      <c r="H259" s="163"/>
      <c r="L259" s="143">
        <v>31</v>
      </c>
      <c r="N259" s="143">
        <v>78710</v>
      </c>
      <c r="AA259" s="143">
        <v>1</v>
      </c>
      <c r="AB259" s="143">
        <v>0</v>
      </c>
      <c r="AC259" s="143">
        <v>1</v>
      </c>
      <c r="AD259" s="143">
        <v>-2</v>
      </c>
      <c r="AE259" s="143" t="s">
        <v>186</v>
      </c>
      <c r="AF259" s="143" t="s">
        <v>186</v>
      </c>
    </row>
    <row r="260" spans="1:32" ht="30" x14ac:dyDescent="0.25">
      <c r="A260" s="157"/>
      <c r="B260" s="158"/>
      <c r="C260" s="159" t="s">
        <v>467</v>
      </c>
      <c r="D260" s="160"/>
      <c r="E260" s="161"/>
      <c r="F260" s="162"/>
      <c r="G260" s="161"/>
      <c r="H260" s="163"/>
      <c r="L260" s="143">
        <v>31</v>
      </c>
      <c r="N260" s="143">
        <v>78710</v>
      </c>
      <c r="AA260" s="143">
        <v>1</v>
      </c>
      <c r="AB260" s="143">
        <v>0</v>
      </c>
      <c r="AC260" s="143">
        <v>1</v>
      </c>
      <c r="AD260" s="143">
        <v>-2</v>
      </c>
      <c r="AE260" s="143" t="s">
        <v>186</v>
      </c>
      <c r="AF260" s="143" t="s">
        <v>186</v>
      </c>
    </row>
    <row r="261" spans="1:32" x14ac:dyDescent="0.25">
      <c r="A261" s="157"/>
      <c r="B261" s="158"/>
      <c r="C261" s="159" t="s">
        <v>468</v>
      </c>
      <c r="D261" s="160"/>
      <c r="E261" s="161"/>
      <c r="F261" s="162"/>
      <c r="G261" s="161"/>
      <c r="H261" s="163"/>
      <c r="L261" s="143">
        <v>31</v>
      </c>
      <c r="N261" s="143">
        <v>78710</v>
      </c>
      <c r="AA261" s="143">
        <v>1</v>
      </c>
      <c r="AB261" s="143">
        <v>0</v>
      </c>
      <c r="AC261" s="143">
        <v>1</v>
      </c>
      <c r="AD261" s="143">
        <v>-2</v>
      </c>
      <c r="AE261" s="143" t="s">
        <v>186</v>
      </c>
      <c r="AF261" s="143" t="s">
        <v>186</v>
      </c>
    </row>
    <row r="262" spans="1:32" ht="90" x14ac:dyDescent="0.25">
      <c r="A262" s="157"/>
      <c r="B262" s="158"/>
      <c r="C262" s="159" t="s">
        <v>469</v>
      </c>
      <c r="D262" s="160"/>
      <c r="E262" s="161"/>
      <c r="F262" s="162"/>
      <c r="G262" s="161"/>
      <c r="H262" s="163"/>
      <c r="L262" s="143">
        <v>31</v>
      </c>
      <c r="N262" s="143">
        <v>78710</v>
      </c>
      <c r="AA262" s="143">
        <v>1</v>
      </c>
      <c r="AB262" s="143">
        <v>0</v>
      </c>
      <c r="AC262" s="143">
        <v>1</v>
      </c>
      <c r="AD262" s="143">
        <v>-2</v>
      </c>
      <c r="AE262" s="143" t="s">
        <v>186</v>
      </c>
      <c r="AF262" s="143" t="s">
        <v>186</v>
      </c>
    </row>
    <row r="263" spans="1:32" ht="30" x14ac:dyDescent="0.25">
      <c r="A263" s="157"/>
      <c r="B263" s="158"/>
      <c r="C263" s="159" t="s">
        <v>470</v>
      </c>
      <c r="D263" s="160"/>
      <c r="E263" s="161"/>
      <c r="F263" s="162"/>
      <c r="G263" s="161"/>
      <c r="H263" s="163"/>
      <c r="L263" s="143">
        <v>31</v>
      </c>
      <c r="N263" s="143">
        <v>78710</v>
      </c>
      <c r="AA263" s="143">
        <v>1</v>
      </c>
      <c r="AB263" s="143">
        <v>0</v>
      </c>
      <c r="AC263" s="143">
        <v>1</v>
      </c>
      <c r="AD263" s="143">
        <v>-2</v>
      </c>
      <c r="AE263" s="143" t="s">
        <v>186</v>
      </c>
      <c r="AF263" s="143" t="s">
        <v>186</v>
      </c>
    </row>
    <row r="264" spans="1:32" x14ac:dyDescent="0.25">
      <c r="A264" s="157"/>
      <c r="B264" s="158"/>
      <c r="C264" s="159" t="s">
        <v>471</v>
      </c>
      <c r="D264" s="160"/>
      <c r="E264" s="161"/>
      <c r="F264" s="162"/>
      <c r="G264" s="161"/>
      <c r="H264" s="163"/>
      <c r="L264" s="143">
        <v>31</v>
      </c>
      <c r="N264" s="143">
        <v>78710</v>
      </c>
      <c r="AA264" s="143">
        <v>1</v>
      </c>
      <c r="AB264" s="143">
        <v>0</v>
      </c>
      <c r="AC264" s="143">
        <v>1</v>
      </c>
      <c r="AD264" s="143">
        <v>-2</v>
      </c>
      <c r="AE264" s="143" t="s">
        <v>186</v>
      </c>
      <c r="AF264" s="143" t="s">
        <v>186</v>
      </c>
    </row>
    <row r="265" spans="1:32" ht="30" x14ac:dyDescent="0.25">
      <c r="A265" s="157"/>
      <c r="B265" s="158"/>
      <c r="C265" s="159" t="s">
        <v>472</v>
      </c>
      <c r="D265" s="160"/>
      <c r="E265" s="161"/>
      <c r="F265" s="162"/>
      <c r="G265" s="161"/>
      <c r="H265" s="163"/>
      <c r="L265" s="143">
        <v>31</v>
      </c>
      <c r="N265" s="143">
        <v>78710</v>
      </c>
      <c r="AA265" s="143">
        <v>1</v>
      </c>
      <c r="AB265" s="143">
        <v>0</v>
      </c>
      <c r="AC265" s="143">
        <v>1</v>
      </c>
      <c r="AD265" s="143">
        <v>-2</v>
      </c>
      <c r="AE265" s="143" t="s">
        <v>186</v>
      </c>
      <c r="AF265" s="143" t="s">
        <v>186</v>
      </c>
    </row>
    <row r="266" spans="1:32" x14ac:dyDescent="0.25">
      <c r="A266" s="157"/>
      <c r="B266" s="158"/>
      <c r="C266" s="159" t="s">
        <v>473</v>
      </c>
      <c r="D266" s="160"/>
      <c r="E266" s="161"/>
      <c r="F266" s="162"/>
      <c r="G266" s="161"/>
      <c r="H266" s="163"/>
      <c r="L266" s="143">
        <v>31</v>
      </c>
      <c r="N266" s="143">
        <v>78710</v>
      </c>
      <c r="AA266" s="143">
        <v>1</v>
      </c>
      <c r="AB266" s="143">
        <v>0</v>
      </c>
      <c r="AC266" s="143">
        <v>1</v>
      </c>
      <c r="AD266" s="143">
        <v>-2</v>
      </c>
      <c r="AE266" s="143" t="s">
        <v>186</v>
      </c>
      <c r="AF266" s="143" t="s">
        <v>186</v>
      </c>
    </row>
    <row r="267" spans="1:32" ht="30" x14ac:dyDescent="0.25">
      <c r="A267" s="157"/>
      <c r="B267" s="158"/>
      <c r="C267" s="159" t="s">
        <v>474</v>
      </c>
      <c r="D267" s="160"/>
      <c r="E267" s="161"/>
      <c r="F267" s="162"/>
      <c r="G267" s="161"/>
      <c r="H267" s="163"/>
      <c r="L267" s="143">
        <v>31</v>
      </c>
      <c r="N267" s="143">
        <v>78710</v>
      </c>
      <c r="AA267" s="143">
        <v>1</v>
      </c>
      <c r="AB267" s="143">
        <v>0</v>
      </c>
      <c r="AC267" s="143">
        <v>1</v>
      </c>
      <c r="AD267" s="143">
        <v>-2</v>
      </c>
      <c r="AE267" s="143" t="s">
        <v>186</v>
      </c>
      <c r="AF267" s="143" t="s">
        <v>186</v>
      </c>
    </row>
    <row r="268" spans="1:32" ht="30" x14ac:dyDescent="0.25">
      <c r="A268" s="157"/>
      <c r="B268" s="158"/>
      <c r="C268" s="159" t="s">
        <v>475</v>
      </c>
      <c r="D268" s="160"/>
      <c r="E268" s="161"/>
      <c r="F268" s="162"/>
      <c r="G268" s="161"/>
      <c r="H268" s="163"/>
      <c r="L268" s="143">
        <v>31</v>
      </c>
      <c r="N268" s="143">
        <v>78710</v>
      </c>
      <c r="AA268" s="143">
        <v>1</v>
      </c>
      <c r="AB268" s="143">
        <v>0</v>
      </c>
      <c r="AC268" s="143">
        <v>1</v>
      </c>
      <c r="AD268" s="143">
        <v>-2</v>
      </c>
      <c r="AE268" s="143" t="s">
        <v>186</v>
      </c>
      <c r="AF268" s="143" t="s">
        <v>186</v>
      </c>
    </row>
    <row r="269" spans="1:32" ht="30" x14ac:dyDescent="0.25">
      <c r="A269" s="157"/>
      <c r="B269" s="158"/>
      <c r="C269" s="159" t="s">
        <v>476</v>
      </c>
      <c r="D269" s="160"/>
      <c r="E269" s="161"/>
      <c r="F269" s="162"/>
      <c r="G269" s="161"/>
      <c r="H269" s="163"/>
      <c r="L269" s="143">
        <v>31</v>
      </c>
      <c r="N269" s="143">
        <v>78710</v>
      </c>
      <c r="AA269" s="143">
        <v>1</v>
      </c>
      <c r="AB269" s="143">
        <v>0</v>
      </c>
      <c r="AC269" s="143">
        <v>1</v>
      </c>
      <c r="AD269" s="143">
        <v>-2</v>
      </c>
      <c r="AE269" s="143" t="s">
        <v>186</v>
      </c>
      <c r="AF269" s="143" t="s">
        <v>186</v>
      </c>
    </row>
    <row r="270" spans="1:32" ht="45" x14ac:dyDescent="0.25">
      <c r="A270" s="157"/>
      <c r="B270" s="158"/>
      <c r="C270" s="159" t="s">
        <v>477</v>
      </c>
      <c r="D270" s="160"/>
      <c r="E270" s="161"/>
      <c r="F270" s="162"/>
      <c r="G270" s="161"/>
      <c r="H270" s="163"/>
      <c r="L270" s="143">
        <v>31</v>
      </c>
      <c r="N270" s="143">
        <v>78710</v>
      </c>
      <c r="AA270" s="143">
        <v>1</v>
      </c>
      <c r="AB270" s="143">
        <v>0</v>
      </c>
      <c r="AC270" s="143">
        <v>1</v>
      </c>
      <c r="AD270" s="143">
        <v>-2</v>
      </c>
      <c r="AE270" s="143" t="s">
        <v>186</v>
      </c>
      <c r="AF270" s="143" t="s">
        <v>186</v>
      </c>
    </row>
    <row r="271" spans="1:32" x14ac:dyDescent="0.25">
      <c r="A271" s="157"/>
      <c r="B271" s="158"/>
      <c r="C271" s="159" t="s">
        <v>478</v>
      </c>
      <c r="D271" s="160"/>
      <c r="E271" s="161"/>
      <c r="F271" s="162"/>
      <c r="G271" s="161"/>
      <c r="H271" s="163"/>
      <c r="L271" s="143">
        <v>31</v>
      </c>
      <c r="N271" s="143">
        <v>78710</v>
      </c>
      <c r="AA271" s="143">
        <v>1</v>
      </c>
      <c r="AB271" s="143">
        <v>0</v>
      </c>
      <c r="AC271" s="143">
        <v>1</v>
      </c>
      <c r="AD271" s="143">
        <v>-2</v>
      </c>
      <c r="AE271" s="143" t="s">
        <v>186</v>
      </c>
      <c r="AF271" s="143" t="s">
        <v>186</v>
      </c>
    </row>
    <row r="272" spans="1:32" x14ac:dyDescent="0.25">
      <c r="A272" s="157"/>
      <c r="B272" s="158"/>
      <c r="C272" s="159" t="s">
        <v>98</v>
      </c>
      <c r="D272" s="160"/>
      <c r="E272" s="161"/>
      <c r="F272" s="162"/>
      <c r="G272" s="161"/>
      <c r="H272" s="163"/>
      <c r="L272" s="143">
        <v>31</v>
      </c>
      <c r="N272" s="143">
        <v>78710</v>
      </c>
      <c r="AA272" s="143">
        <v>1</v>
      </c>
      <c r="AB272" s="143">
        <v>0</v>
      </c>
      <c r="AC272" s="143">
        <v>1</v>
      </c>
      <c r="AD272" s="143">
        <v>-2</v>
      </c>
      <c r="AE272" s="143" t="s">
        <v>186</v>
      </c>
      <c r="AF272" s="143" t="s">
        <v>186</v>
      </c>
    </row>
    <row r="273" spans="1:32" ht="60" x14ac:dyDescent="0.25">
      <c r="A273" s="157"/>
      <c r="B273" s="158"/>
      <c r="C273" s="159" t="s">
        <v>361</v>
      </c>
      <c r="D273" s="160"/>
      <c r="E273" s="161"/>
      <c r="F273" s="162"/>
      <c r="G273" s="161"/>
      <c r="H273" s="163"/>
      <c r="L273" s="143">
        <v>31</v>
      </c>
      <c r="N273" s="143">
        <v>78710</v>
      </c>
      <c r="AA273" s="143">
        <v>1</v>
      </c>
      <c r="AB273" s="143">
        <v>0</v>
      </c>
      <c r="AC273" s="143">
        <v>1</v>
      </c>
      <c r="AD273" s="143">
        <v>-2</v>
      </c>
      <c r="AE273" s="143" t="s">
        <v>186</v>
      </c>
      <c r="AF273" s="143" t="s">
        <v>186</v>
      </c>
    </row>
    <row r="274" spans="1:32" ht="30" x14ac:dyDescent="0.25">
      <c r="A274" s="157"/>
      <c r="B274" s="158"/>
      <c r="C274" s="159" t="s">
        <v>362</v>
      </c>
      <c r="D274" s="160"/>
      <c r="E274" s="161"/>
      <c r="F274" s="162"/>
      <c r="G274" s="161"/>
      <c r="H274" s="163"/>
      <c r="L274" s="143">
        <v>31</v>
      </c>
      <c r="N274" s="143">
        <v>78710</v>
      </c>
      <c r="AA274" s="143">
        <v>1</v>
      </c>
      <c r="AB274" s="143">
        <v>0</v>
      </c>
      <c r="AC274" s="143">
        <v>1</v>
      </c>
      <c r="AD274" s="143">
        <v>-2</v>
      </c>
      <c r="AE274" s="143" t="s">
        <v>186</v>
      </c>
      <c r="AF274" s="143" t="s">
        <v>186</v>
      </c>
    </row>
    <row r="275" spans="1:32" ht="60" x14ac:dyDescent="0.25">
      <c r="A275" s="157"/>
      <c r="B275" s="158"/>
      <c r="C275" s="159" t="s">
        <v>479</v>
      </c>
      <c r="D275" s="160"/>
      <c r="E275" s="161"/>
      <c r="F275" s="162"/>
      <c r="G275" s="161"/>
      <c r="H275" s="163"/>
      <c r="L275" s="143">
        <v>31</v>
      </c>
      <c r="N275" s="143">
        <v>78710</v>
      </c>
      <c r="AA275" s="143">
        <v>1</v>
      </c>
      <c r="AB275" s="143">
        <v>0</v>
      </c>
      <c r="AC275" s="143">
        <v>1</v>
      </c>
      <c r="AD275" s="143">
        <v>-2</v>
      </c>
      <c r="AE275" s="143" t="s">
        <v>186</v>
      </c>
      <c r="AF275" s="143" t="s">
        <v>186</v>
      </c>
    </row>
    <row r="276" spans="1:32" x14ac:dyDescent="0.25">
      <c r="A276" s="157"/>
      <c r="B276" s="158"/>
      <c r="C276" s="159" t="s">
        <v>480</v>
      </c>
      <c r="D276" s="160"/>
      <c r="E276" s="161"/>
      <c r="F276" s="162"/>
      <c r="G276" s="161"/>
      <c r="H276" s="163"/>
      <c r="L276" s="143">
        <v>31</v>
      </c>
      <c r="N276" s="143">
        <v>78710</v>
      </c>
      <c r="AA276" s="143">
        <v>1</v>
      </c>
      <c r="AB276" s="143">
        <v>0</v>
      </c>
      <c r="AC276" s="143">
        <v>1</v>
      </c>
      <c r="AD276" s="143">
        <v>-2</v>
      </c>
      <c r="AE276" s="143" t="s">
        <v>186</v>
      </c>
      <c r="AF276" s="143" t="s">
        <v>186</v>
      </c>
    </row>
    <row r="277" spans="1:32" ht="45" x14ac:dyDescent="0.25">
      <c r="A277" s="157"/>
      <c r="B277" s="158"/>
      <c r="C277" s="159" t="s">
        <v>481</v>
      </c>
      <c r="D277" s="160"/>
      <c r="E277" s="161"/>
      <c r="F277" s="162"/>
      <c r="G277" s="161"/>
      <c r="H277" s="163"/>
      <c r="L277" s="143">
        <v>31</v>
      </c>
      <c r="N277" s="143">
        <v>78710</v>
      </c>
      <c r="AA277" s="143">
        <v>1</v>
      </c>
      <c r="AB277" s="143">
        <v>0</v>
      </c>
      <c r="AC277" s="143">
        <v>1</v>
      </c>
      <c r="AD277" s="143">
        <v>-2</v>
      </c>
      <c r="AE277" s="143" t="s">
        <v>186</v>
      </c>
      <c r="AF277" s="143" t="s">
        <v>186</v>
      </c>
    </row>
    <row r="278" spans="1:32" ht="60" x14ac:dyDescent="0.25">
      <c r="A278" s="157"/>
      <c r="B278" s="158"/>
      <c r="C278" s="159" t="s">
        <v>482</v>
      </c>
      <c r="D278" s="160"/>
      <c r="E278" s="161"/>
      <c r="F278" s="162"/>
      <c r="G278" s="161"/>
      <c r="H278" s="163"/>
      <c r="L278" s="143">
        <v>31</v>
      </c>
      <c r="N278" s="143">
        <v>78710</v>
      </c>
      <c r="AA278" s="143">
        <v>1</v>
      </c>
      <c r="AB278" s="143">
        <v>0</v>
      </c>
      <c r="AC278" s="143">
        <v>1</v>
      </c>
      <c r="AD278" s="143">
        <v>-2</v>
      </c>
      <c r="AE278" s="143" t="s">
        <v>186</v>
      </c>
      <c r="AF278" s="143" t="s">
        <v>186</v>
      </c>
    </row>
    <row r="279" spans="1:32" x14ac:dyDescent="0.25">
      <c r="A279" s="157"/>
      <c r="B279" s="158"/>
      <c r="C279" s="159" t="s">
        <v>483</v>
      </c>
      <c r="D279" s="160"/>
      <c r="E279" s="161"/>
      <c r="F279" s="162"/>
      <c r="G279" s="161"/>
      <c r="H279" s="163"/>
      <c r="L279" s="143">
        <v>31</v>
      </c>
      <c r="N279" s="143">
        <v>78710</v>
      </c>
      <c r="AA279" s="143">
        <v>1</v>
      </c>
      <c r="AB279" s="143">
        <v>0</v>
      </c>
      <c r="AC279" s="143">
        <v>1</v>
      </c>
      <c r="AD279" s="143">
        <v>-2</v>
      </c>
      <c r="AE279" s="143" t="s">
        <v>186</v>
      </c>
      <c r="AF279" s="143" t="s">
        <v>186</v>
      </c>
    </row>
    <row r="280" spans="1:32" ht="30" x14ac:dyDescent="0.25">
      <c r="A280" s="157"/>
      <c r="B280" s="158"/>
      <c r="C280" s="159" t="s">
        <v>484</v>
      </c>
      <c r="D280" s="160"/>
      <c r="E280" s="161"/>
      <c r="F280" s="162"/>
      <c r="G280" s="161"/>
      <c r="H280" s="163"/>
      <c r="L280" s="143">
        <v>31</v>
      </c>
      <c r="N280" s="143">
        <v>78710</v>
      </c>
      <c r="AA280" s="143">
        <v>1</v>
      </c>
      <c r="AB280" s="143">
        <v>0</v>
      </c>
      <c r="AC280" s="143">
        <v>1</v>
      </c>
      <c r="AD280" s="143">
        <v>-2</v>
      </c>
      <c r="AE280" s="143" t="s">
        <v>186</v>
      </c>
      <c r="AF280" s="143" t="s">
        <v>186</v>
      </c>
    </row>
    <row r="281" spans="1:32" ht="45" x14ac:dyDescent="0.25">
      <c r="A281" s="157"/>
      <c r="B281" s="158"/>
      <c r="C281" s="159" t="s">
        <v>485</v>
      </c>
      <c r="D281" s="160"/>
      <c r="E281" s="161"/>
      <c r="F281" s="162"/>
      <c r="G281" s="161"/>
      <c r="H281" s="163"/>
      <c r="L281" s="143">
        <v>31</v>
      </c>
      <c r="N281" s="143">
        <v>78710</v>
      </c>
      <c r="AA281" s="143">
        <v>1</v>
      </c>
      <c r="AB281" s="143">
        <v>0</v>
      </c>
      <c r="AC281" s="143">
        <v>1</v>
      </c>
      <c r="AD281" s="143">
        <v>-2</v>
      </c>
      <c r="AE281" s="143" t="s">
        <v>186</v>
      </c>
      <c r="AF281" s="143" t="s">
        <v>186</v>
      </c>
    </row>
    <row r="282" spans="1:32" ht="30" x14ac:dyDescent="0.25">
      <c r="A282" s="157"/>
      <c r="B282" s="158"/>
      <c r="C282" s="159" t="s">
        <v>486</v>
      </c>
      <c r="D282" s="160"/>
      <c r="E282" s="161"/>
      <c r="F282" s="162"/>
      <c r="G282" s="161"/>
      <c r="H282" s="163"/>
      <c r="L282" s="143">
        <v>31</v>
      </c>
      <c r="N282" s="143">
        <v>78710</v>
      </c>
      <c r="AA282" s="143">
        <v>1</v>
      </c>
      <c r="AB282" s="143">
        <v>0</v>
      </c>
      <c r="AC282" s="143">
        <v>1</v>
      </c>
      <c r="AD282" s="143">
        <v>-2</v>
      </c>
      <c r="AE282" s="143" t="s">
        <v>186</v>
      </c>
      <c r="AF282" s="143" t="s">
        <v>186</v>
      </c>
    </row>
    <row r="283" spans="1:32" x14ac:dyDescent="0.25">
      <c r="A283" s="157"/>
      <c r="B283" s="158"/>
      <c r="C283" s="159" t="s">
        <v>487</v>
      </c>
      <c r="D283" s="160"/>
      <c r="E283" s="161"/>
      <c r="F283" s="162"/>
      <c r="G283" s="161"/>
      <c r="H283" s="163"/>
      <c r="L283" s="143">
        <v>31</v>
      </c>
      <c r="N283" s="143">
        <v>78710</v>
      </c>
      <c r="AA283" s="143">
        <v>1</v>
      </c>
      <c r="AB283" s="143">
        <v>0</v>
      </c>
      <c r="AC283" s="143">
        <v>1</v>
      </c>
      <c r="AD283" s="143">
        <v>-2</v>
      </c>
      <c r="AE283" s="143" t="s">
        <v>186</v>
      </c>
      <c r="AF283" s="143" t="s">
        <v>186</v>
      </c>
    </row>
    <row r="284" spans="1:32" ht="30" x14ac:dyDescent="0.25">
      <c r="A284" s="157"/>
      <c r="B284" s="158"/>
      <c r="C284" s="159" t="s">
        <v>488</v>
      </c>
      <c r="D284" s="160"/>
      <c r="E284" s="161"/>
      <c r="F284" s="162"/>
      <c r="G284" s="161"/>
      <c r="H284" s="163"/>
      <c r="L284" s="143">
        <v>31</v>
      </c>
      <c r="N284" s="143">
        <v>78710</v>
      </c>
      <c r="AA284" s="143">
        <v>1</v>
      </c>
      <c r="AB284" s="143">
        <v>0</v>
      </c>
      <c r="AC284" s="143">
        <v>1</v>
      </c>
      <c r="AD284" s="143">
        <v>-2</v>
      </c>
      <c r="AE284" s="143" t="s">
        <v>186</v>
      </c>
      <c r="AF284" s="143" t="s">
        <v>186</v>
      </c>
    </row>
    <row r="285" spans="1:32" x14ac:dyDescent="0.25">
      <c r="A285" s="157"/>
      <c r="B285" s="158"/>
      <c r="C285" s="159" t="s">
        <v>489</v>
      </c>
      <c r="D285" s="160"/>
      <c r="E285" s="161"/>
      <c r="F285" s="162"/>
      <c r="G285" s="161"/>
      <c r="H285" s="163"/>
      <c r="L285" s="143">
        <v>31</v>
      </c>
      <c r="N285" s="143">
        <v>78710</v>
      </c>
      <c r="AA285" s="143">
        <v>1</v>
      </c>
      <c r="AB285" s="143">
        <v>0</v>
      </c>
      <c r="AC285" s="143">
        <v>1</v>
      </c>
      <c r="AD285" s="143">
        <v>-2</v>
      </c>
      <c r="AE285" s="143" t="s">
        <v>186</v>
      </c>
      <c r="AF285" s="143" t="s">
        <v>186</v>
      </c>
    </row>
    <row r="286" spans="1:32" ht="30" x14ac:dyDescent="0.25">
      <c r="A286" s="157"/>
      <c r="B286" s="158"/>
      <c r="C286" s="159" t="s">
        <v>490</v>
      </c>
      <c r="D286" s="160"/>
      <c r="E286" s="161"/>
      <c r="F286" s="162"/>
      <c r="G286" s="161"/>
      <c r="H286" s="163"/>
      <c r="L286" s="143">
        <v>31</v>
      </c>
      <c r="N286" s="143">
        <v>78710</v>
      </c>
      <c r="AA286" s="143">
        <v>1</v>
      </c>
      <c r="AB286" s="143">
        <v>0</v>
      </c>
      <c r="AC286" s="143">
        <v>1</v>
      </c>
      <c r="AD286" s="143">
        <v>-2</v>
      </c>
      <c r="AE286" s="143" t="s">
        <v>186</v>
      </c>
      <c r="AF286" s="143" t="s">
        <v>186</v>
      </c>
    </row>
    <row r="287" spans="1:32" x14ac:dyDescent="0.25">
      <c r="A287" s="157"/>
      <c r="B287" s="158"/>
      <c r="C287" s="159" t="s">
        <v>491</v>
      </c>
      <c r="D287" s="160"/>
      <c r="E287" s="161"/>
      <c r="F287" s="162"/>
      <c r="G287" s="161"/>
      <c r="H287" s="163"/>
      <c r="L287" s="143">
        <v>31</v>
      </c>
      <c r="N287" s="143">
        <v>78710</v>
      </c>
      <c r="AA287" s="143">
        <v>1</v>
      </c>
      <c r="AB287" s="143">
        <v>0</v>
      </c>
      <c r="AC287" s="143">
        <v>1</v>
      </c>
      <c r="AD287" s="143">
        <v>-2</v>
      </c>
      <c r="AE287" s="143" t="s">
        <v>186</v>
      </c>
      <c r="AF287" s="143" t="s">
        <v>186</v>
      </c>
    </row>
    <row r="288" spans="1:32" ht="90" x14ac:dyDescent="0.25">
      <c r="A288" s="157"/>
      <c r="B288" s="158"/>
      <c r="C288" s="159" t="s">
        <v>492</v>
      </c>
      <c r="D288" s="160"/>
      <c r="E288" s="161"/>
      <c r="F288" s="162"/>
      <c r="G288" s="161"/>
      <c r="H288" s="163"/>
      <c r="L288" s="143">
        <v>31</v>
      </c>
      <c r="N288" s="143">
        <v>78710</v>
      </c>
      <c r="AA288" s="143">
        <v>1</v>
      </c>
      <c r="AB288" s="143">
        <v>0</v>
      </c>
      <c r="AC288" s="143">
        <v>1</v>
      </c>
      <c r="AD288" s="143">
        <v>-2</v>
      </c>
      <c r="AE288" s="143" t="s">
        <v>186</v>
      </c>
      <c r="AF288" s="143" t="s">
        <v>186</v>
      </c>
    </row>
    <row r="289" spans="1:32" ht="30" x14ac:dyDescent="0.25">
      <c r="A289" s="157"/>
      <c r="B289" s="158"/>
      <c r="C289" s="159" t="s">
        <v>493</v>
      </c>
      <c r="D289" s="160"/>
      <c r="E289" s="161"/>
      <c r="F289" s="162"/>
      <c r="G289" s="161"/>
      <c r="H289" s="163"/>
      <c r="L289" s="143">
        <v>31</v>
      </c>
      <c r="N289" s="143">
        <v>78710</v>
      </c>
      <c r="AA289" s="143">
        <v>1</v>
      </c>
      <c r="AB289" s="143">
        <v>0</v>
      </c>
      <c r="AC289" s="143">
        <v>1</v>
      </c>
      <c r="AD289" s="143">
        <v>-2</v>
      </c>
      <c r="AE289" s="143" t="s">
        <v>186</v>
      </c>
      <c r="AF289" s="143" t="s">
        <v>186</v>
      </c>
    </row>
    <row r="290" spans="1:32" x14ac:dyDescent="0.25">
      <c r="A290" s="157"/>
      <c r="B290" s="158"/>
      <c r="C290" s="159" t="s">
        <v>494</v>
      </c>
      <c r="D290" s="160"/>
      <c r="E290" s="161"/>
      <c r="F290" s="162"/>
      <c r="G290" s="161"/>
      <c r="H290" s="163"/>
      <c r="L290" s="143">
        <v>31</v>
      </c>
      <c r="N290" s="143">
        <v>78710</v>
      </c>
      <c r="AA290" s="143">
        <v>1</v>
      </c>
      <c r="AB290" s="143">
        <v>0</v>
      </c>
      <c r="AC290" s="143">
        <v>1</v>
      </c>
      <c r="AD290" s="143">
        <v>-2</v>
      </c>
      <c r="AE290" s="143" t="s">
        <v>186</v>
      </c>
      <c r="AF290" s="143" t="s">
        <v>186</v>
      </c>
    </row>
    <row r="291" spans="1:32" ht="30" x14ac:dyDescent="0.25">
      <c r="A291" s="157"/>
      <c r="B291" s="158"/>
      <c r="C291" s="159" t="s">
        <v>495</v>
      </c>
      <c r="D291" s="160"/>
      <c r="E291" s="161"/>
      <c r="F291" s="162"/>
      <c r="G291" s="161"/>
      <c r="H291" s="163"/>
      <c r="L291" s="143">
        <v>31</v>
      </c>
      <c r="N291" s="143">
        <v>78710</v>
      </c>
      <c r="AA291" s="143">
        <v>1</v>
      </c>
      <c r="AB291" s="143">
        <v>0</v>
      </c>
      <c r="AC291" s="143">
        <v>1</v>
      </c>
      <c r="AD291" s="143">
        <v>-2</v>
      </c>
      <c r="AE291" s="143" t="s">
        <v>186</v>
      </c>
      <c r="AF291" s="143" t="s">
        <v>186</v>
      </c>
    </row>
    <row r="292" spans="1:32" x14ac:dyDescent="0.25">
      <c r="A292" s="157"/>
      <c r="B292" s="158"/>
      <c r="C292" s="159" t="s">
        <v>496</v>
      </c>
      <c r="D292" s="160"/>
      <c r="E292" s="161"/>
      <c r="F292" s="162"/>
      <c r="G292" s="161"/>
      <c r="H292" s="163"/>
      <c r="L292" s="143">
        <v>31</v>
      </c>
      <c r="N292" s="143">
        <v>78710</v>
      </c>
      <c r="AA292" s="143">
        <v>1</v>
      </c>
      <c r="AB292" s="143">
        <v>0</v>
      </c>
      <c r="AC292" s="143">
        <v>1</v>
      </c>
      <c r="AD292" s="143">
        <v>-2</v>
      </c>
      <c r="AE292" s="143" t="s">
        <v>186</v>
      </c>
      <c r="AF292" s="143" t="s">
        <v>186</v>
      </c>
    </row>
    <row r="293" spans="1:32" ht="30" x14ac:dyDescent="0.25">
      <c r="A293" s="157"/>
      <c r="B293" s="158"/>
      <c r="C293" s="159" t="s">
        <v>497</v>
      </c>
      <c r="D293" s="160"/>
      <c r="E293" s="161"/>
      <c r="F293" s="162"/>
      <c r="G293" s="161"/>
      <c r="H293" s="163"/>
      <c r="L293" s="143">
        <v>31</v>
      </c>
      <c r="N293" s="143">
        <v>78710</v>
      </c>
      <c r="AA293" s="143">
        <v>1</v>
      </c>
      <c r="AB293" s="143">
        <v>0</v>
      </c>
      <c r="AC293" s="143">
        <v>1</v>
      </c>
      <c r="AD293" s="143">
        <v>-2</v>
      </c>
      <c r="AE293" s="143" t="s">
        <v>186</v>
      </c>
      <c r="AF293" s="143" t="s">
        <v>186</v>
      </c>
    </row>
    <row r="294" spans="1:32" ht="30" x14ac:dyDescent="0.25">
      <c r="A294" s="157"/>
      <c r="B294" s="158"/>
      <c r="C294" s="159" t="s">
        <v>498</v>
      </c>
      <c r="D294" s="160"/>
      <c r="E294" s="161"/>
      <c r="F294" s="162"/>
      <c r="G294" s="161"/>
      <c r="H294" s="163"/>
      <c r="L294" s="143">
        <v>31</v>
      </c>
      <c r="N294" s="143">
        <v>78710</v>
      </c>
      <c r="AA294" s="143">
        <v>1</v>
      </c>
      <c r="AB294" s="143">
        <v>0</v>
      </c>
      <c r="AC294" s="143">
        <v>1</v>
      </c>
      <c r="AD294" s="143">
        <v>-2</v>
      </c>
      <c r="AE294" s="143" t="s">
        <v>186</v>
      </c>
      <c r="AF294" s="143" t="s">
        <v>186</v>
      </c>
    </row>
    <row r="295" spans="1:32" ht="30" x14ac:dyDescent="0.25">
      <c r="A295" s="157"/>
      <c r="B295" s="158"/>
      <c r="C295" s="159" t="s">
        <v>499</v>
      </c>
      <c r="D295" s="160"/>
      <c r="E295" s="161"/>
      <c r="F295" s="162"/>
      <c r="G295" s="161"/>
      <c r="H295" s="163"/>
      <c r="L295" s="143">
        <v>31</v>
      </c>
      <c r="N295" s="143">
        <v>78710</v>
      </c>
      <c r="AA295" s="143">
        <v>1</v>
      </c>
      <c r="AB295" s="143">
        <v>0</v>
      </c>
      <c r="AC295" s="143">
        <v>1</v>
      </c>
      <c r="AD295" s="143">
        <v>-2</v>
      </c>
      <c r="AE295" s="143" t="s">
        <v>186</v>
      </c>
      <c r="AF295" s="143" t="s">
        <v>186</v>
      </c>
    </row>
    <row r="296" spans="1:32" ht="45" x14ac:dyDescent="0.25">
      <c r="A296" s="157"/>
      <c r="B296" s="158"/>
      <c r="C296" s="159" t="s">
        <v>500</v>
      </c>
      <c r="D296" s="160"/>
      <c r="E296" s="161"/>
      <c r="F296" s="162"/>
      <c r="G296" s="161"/>
      <c r="H296" s="163"/>
      <c r="L296" s="143">
        <v>31</v>
      </c>
      <c r="N296" s="143">
        <v>78710</v>
      </c>
      <c r="AA296" s="143">
        <v>1</v>
      </c>
      <c r="AB296" s="143">
        <v>0</v>
      </c>
      <c r="AC296" s="143">
        <v>1</v>
      </c>
      <c r="AD296" s="143">
        <v>-2</v>
      </c>
      <c r="AE296" s="143" t="s">
        <v>186</v>
      </c>
      <c r="AF296" s="143" t="s">
        <v>186</v>
      </c>
    </row>
    <row r="297" spans="1:32" x14ac:dyDescent="0.25">
      <c r="A297" s="157"/>
      <c r="B297" s="158"/>
      <c r="C297" s="159" t="s">
        <v>501</v>
      </c>
      <c r="D297" s="160"/>
      <c r="E297" s="161"/>
      <c r="F297" s="162"/>
      <c r="G297" s="161"/>
      <c r="H297" s="163"/>
      <c r="L297" s="143">
        <v>31</v>
      </c>
      <c r="N297" s="143">
        <v>78710</v>
      </c>
      <c r="AA297" s="143">
        <v>1</v>
      </c>
      <c r="AB297" s="143">
        <v>0</v>
      </c>
      <c r="AC297" s="143">
        <v>1</v>
      </c>
      <c r="AD297" s="143">
        <v>-2</v>
      </c>
      <c r="AE297" s="143" t="s">
        <v>186</v>
      </c>
      <c r="AF297" s="143" t="s">
        <v>186</v>
      </c>
    </row>
    <row r="298" spans="1:32" x14ac:dyDescent="0.25">
      <c r="A298" s="157"/>
      <c r="B298" s="158"/>
      <c r="C298" s="159" t="s">
        <v>98</v>
      </c>
      <c r="D298" s="160"/>
      <c r="E298" s="161"/>
      <c r="F298" s="162"/>
      <c r="G298" s="161"/>
      <c r="H298" s="163"/>
      <c r="L298" s="143">
        <v>31</v>
      </c>
      <c r="N298" s="143">
        <v>78710</v>
      </c>
      <c r="AA298" s="143">
        <v>1</v>
      </c>
      <c r="AB298" s="143">
        <v>0</v>
      </c>
      <c r="AC298" s="143">
        <v>1</v>
      </c>
      <c r="AD298" s="143">
        <v>-2</v>
      </c>
      <c r="AE298" s="143" t="s">
        <v>186</v>
      </c>
      <c r="AF298" s="143" t="s">
        <v>186</v>
      </c>
    </row>
    <row r="299" spans="1:32" ht="60" x14ac:dyDescent="0.25">
      <c r="A299" s="157"/>
      <c r="B299" s="158"/>
      <c r="C299" s="159" t="s">
        <v>502</v>
      </c>
      <c r="D299" s="160"/>
      <c r="E299" s="161"/>
      <c r="F299" s="162"/>
      <c r="G299" s="161"/>
      <c r="H299" s="163"/>
      <c r="L299" s="143">
        <v>31</v>
      </c>
      <c r="N299" s="143">
        <v>78710</v>
      </c>
      <c r="AA299" s="143">
        <v>1</v>
      </c>
      <c r="AB299" s="143">
        <v>0</v>
      </c>
      <c r="AC299" s="143">
        <v>1</v>
      </c>
      <c r="AD299" s="143">
        <v>-2</v>
      </c>
      <c r="AE299" s="143" t="s">
        <v>186</v>
      </c>
      <c r="AF299" s="143" t="s">
        <v>186</v>
      </c>
    </row>
    <row r="300" spans="1:32" ht="30" x14ac:dyDescent="0.25">
      <c r="A300" s="157"/>
      <c r="B300" s="158"/>
      <c r="C300" s="159" t="s">
        <v>362</v>
      </c>
      <c r="D300" s="160"/>
      <c r="E300" s="161"/>
      <c r="F300" s="162"/>
      <c r="G300" s="161"/>
      <c r="H300" s="163"/>
      <c r="L300" s="143">
        <v>31</v>
      </c>
      <c r="N300" s="143">
        <v>78710</v>
      </c>
      <c r="AA300" s="143">
        <v>1</v>
      </c>
      <c r="AB300" s="143">
        <v>0</v>
      </c>
      <c r="AC300" s="143">
        <v>1</v>
      </c>
      <c r="AD300" s="143">
        <v>-2</v>
      </c>
      <c r="AE300" s="143" t="s">
        <v>186</v>
      </c>
      <c r="AF300" s="143" t="s">
        <v>186</v>
      </c>
    </row>
    <row r="301" spans="1:32" ht="45" x14ac:dyDescent="0.25">
      <c r="A301" s="157"/>
      <c r="B301" s="158"/>
      <c r="C301" s="159" t="s">
        <v>503</v>
      </c>
      <c r="D301" s="160"/>
      <c r="E301" s="161"/>
      <c r="F301" s="162"/>
      <c r="G301" s="161"/>
      <c r="H301" s="163"/>
      <c r="L301" s="143">
        <v>31</v>
      </c>
      <c r="N301" s="143">
        <v>78710</v>
      </c>
      <c r="AA301" s="143">
        <v>1</v>
      </c>
      <c r="AB301" s="143">
        <v>0</v>
      </c>
      <c r="AC301" s="143">
        <v>1</v>
      </c>
      <c r="AD301" s="143">
        <v>-2</v>
      </c>
      <c r="AE301" s="143" t="s">
        <v>186</v>
      </c>
      <c r="AF301" s="143" t="s">
        <v>186</v>
      </c>
    </row>
    <row r="302" spans="1:32" ht="45" x14ac:dyDescent="0.25">
      <c r="A302" s="157"/>
      <c r="B302" s="158"/>
      <c r="C302" s="159" t="s">
        <v>504</v>
      </c>
      <c r="D302" s="160"/>
      <c r="E302" s="161"/>
      <c r="F302" s="162"/>
      <c r="G302" s="161"/>
      <c r="H302" s="163"/>
      <c r="L302" s="143">
        <v>31</v>
      </c>
      <c r="N302" s="143">
        <v>78710</v>
      </c>
      <c r="AA302" s="143">
        <v>1</v>
      </c>
      <c r="AB302" s="143">
        <v>0</v>
      </c>
      <c r="AC302" s="143">
        <v>1</v>
      </c>
      <c r="AD302" s="143">
        <v>-2</v>
      </c>
      <c r="AE302" s="143" t="s">
        <v>186</v>
      </c>
      <c r="AF302" s="143" t="s">
        <v>186</v>
      </c>
    </row>
    <row r="303" spans="1:32" ht="45" x14ac:dyDescent="0.25">
      <c r="A303" s="157"/>
      <c r="B303" s="158"/>
      <c r="C303" s="159" t="s">
        <v>505</v>
      </c>
      <c r="D303" s="160"/>
      <c r="E303" s="161"/>
      <c r="F303" s="162"/>
      <c r="G303" s="161"/>
      <c r="H303" s="163"/>
      <c r="L303" s="143">
        <v>31</v>
      </c>
      <c r="N303" s="143">
        <v>78710</v>
      </c>
      <c r="AA303" s="143">
        <v>1</v>
      </c>
      <c r="AB303" s="143">
        <v>0</v>
      </c>
      <c r="AC303" s="143">
        <v>1</v>
      </c>
      <c r="AD303" s="143">
        <v>-2</v>
      </c>
      <c r="AE303" s="143" t="s">
        <v>186</v>
      </c>
      <c r="AF303" s="143" t="s">
        <v>186</v>
      </c>
    </row>
    <row r="304" spans="1:32" ht="30" x14ac:dyDescent="0.25">
      <c r="A304" s="157"/>
      <c r="B304" s="158"/>
      <c r="C304" s="159" t="s">
        <v>506</v>
      </c>
      <c r="D304" s="160"/>
      <c r="E304" s="161"/>
      <c r="F304" s="162"/>
      <c r="G304" s="161"/>
      <c r="H304" s="163"/>
      <c r="L304" s="143">
        <v>31</v>
      </c>
      <c r="N304" s="143">
        <v>78710</v>
      </c>
      <c r="AA304" s="143">
        <v>1</v>
      </c>
      <c r="AB304" s="143">
        <v>0</v>
      </c>
      <c r="AC304" s="143">
        <v>1</v>
      </c>
      <c r="AD304" s="143">
        <v>-2</v>
      </c>
      <c r="AE304" s="143" t="s">
        <v>186</v>
      </c>
      <c r="AF304" s="143" t="s">
        <v>186</v>
      </c>
    </row>
    <row r="305" spans="1:32" ht="30" x14ac:dyDescent="0.25">
      <c r="A305" s="157"/>
      <c r="B305" s="158"/>
      <c r="C305" s="159" t="s">
        <v>507</v>
      </c>
      <c r="D305" s="160"/>
      <c r="E305" s="161"/>
      <c r="F305" s="162"/>
      <c r="G305" s="161"/>
      <c r="H305" s="163"/>
      <c r="L305" s="143">
        <v>31</v>
      </c>
      <c r="N305" s="143">
        <v>78710</v>
      </c>
      <c r="AA305" s="143">
        <v>1</v>
      </c>
      <c r="AB305" s="143">
        <v>0</v>
      </c>
      <c r="AC305" s="143">
        <v>1</v>
      </c>
      <c r="AD305" s="143">
        <v>-2</v>
      </c>
      <c r="AE305" s="143" t="s">
        <v>186</v>
      </c>
      <c r="AF305" s="143" t="s">
        <v>186</v>
      </c>
    </row>
    <row r="306" spans="1:32" ht="45" x14ac:dyDescent="0.25">
      <c r="A306" s="157"/>
      <c r="B306" s="158"/>
      <c r="C306" s="159" t="s">
        <v>508</v>
      </c>
      <c r="D306" s="160"/>
      <c r="E306" s="161"/>
      <c r="F306" s="162"/>
      <c r="G306" s="161"/>
      <c r="H306" s="163"/>
      <c r="L306" s="143">
        <v>31</v>
      </c>
      <c r="N306" s="143">
        <v>78710</v>
      </c>
      <c r="AA306" s="143">
        <v>1</v>
      </c>
      <c r="AB306" s="143">
        <v>0</v>
      </c>
      <c r="AC306" s="143">
        <v>1</v>
      </c>
      <c r="AD306" s="143">
        <v>-2</v>
      </c>
      <c r="AE306" s="143" t="s">
        <v>186</v>
      </c>
      <c r="AF306" s="143" t="s">
        <v>186</v>
      </c>
    </row>
    <row r="307" spans="1:32" ht="30" x14ac:dyDescent="0.25">
      <c r="A307" s="157"/>
      <c r="B307" s="158"/>
      <c r="C307" s="159" t="s">
        <v>509</v>
      </c>
      <c r="D307" s="160" t="s">
        <v>6</v>
      </c>
      <c r="E307" s="161">
        <v>1</v>
      </c>
      <c r="F307" s="162"/>
      <c r="G307" s="161">
        <f>J307*F307</f>
        <v>0</v>
      </c>
      <c r="H307" s="163"/>
      <c r="J307" s="143">
        <v>1</v>
      </c>
      <c r="L307" s="143">
        <v>31</v>
      </c>
      <c r="N307" s="143">
        <v>78710</v>
      </c>
      <c r="AA307" s="143">
        <v>1</v>
      </c>
      <c r="AB307" s="143">
        <v>0</v>
      </c>
      <c r="AC307" s="143">
        <v>1</v>
      </c>
      <c r="AD307" s="143">
        <v>-2</v>
      </c>
      <c r="AE307" s="143" t="s">
        <v>186</v>
      </c>
      <c r="AF307" s="143" t="s">
        <v>186</v>
      </c>
    </row>
    <row r="308" spans="1:32" x14ac:dyDescent="0.25">
      <c r="A308" s="157"/>
      <c r="B308" s="158"/>
      <c r="C308" s="159"/>
      <c r="D308" s="160"/>
      <c r="E308" s="161"/>
      <c r="F308" s="162"/>
      <c r="G308" s="161"/>
      <c r="H308" s="163"/>
    </row>
    <row r="309" spans="1:32" x14ac:dyDescent="0.25">
      <c r="A309" s="157" t="s">
        <v>510</v>
      </c>
      <c r="B309" s="158" t="s">
        <v>511</v>
      </c>
      <c r="C309" s="159" t="s">
        <v>512</v>
      </c>
      <c r="D309" s="160" t="s">
        <v>6</v>
      </c>
      <c r="E309" s="161">
        <v>1</v>
      </c>
      <c r="F309" s="162"/>
      <c r="G309" s="161">
        <f>J309*F309</f>
        <v>0</v>
      </c>
      <c r="H309" s="163"/>
      <c r="J309" s="143">
        <v>1</v>
      </c>
      <c r="L309" s="143">
        <v>32</v>
      </c>
      <c r="N309" s="143">
        <v>78720</v>
      </c>
      <c r="AA309" s="143">
        <v>1</v>
      </c>
      <c r="AB309" s="143">
        <v>0</v>
      </c>
      <c r="AC309" s="143">
        <v>1</v>
      </c>
      <c r="AD309" s="143">
        <v>-2</v>
      </c>
      <c r="AE309" s="143" t="s">
        <v>186</v>
      </c>
      <c r="AF309" s="143" t="s">
        <v>186</v>
      </c>
    </row>
    <row r="310" spans="1:32" x14ac:dyDescent="0.25">
      <c r="A310" s="157"/>
      <c r="B310" s="158"/>
      <c r="C310" s="159"/>
      <c r="D310" s="160"/>
      <c r="E310" s="161"/>
      <c r="F310" s="162"/>
      <c r="G310" s="161"/>
      <c r="H310" s="163"/>
    </row>
    <row r="311" spans="1:32" x14ac:dyDescent="0.25">
      <c r="A311" s="157" t="s">
        <v>510</v>
      </c>
      <c r="B311" s="158"/>
      <c r="C311" s="159" t="s">
        <v>513</v>
      </c>
      <c r="D311" s="160"/>
      <c r="E311" s="161"/>
      <c r="F311" s="162"/>
      <c r="G311" s="161"/>
      <c r="H311" s="163"/>
      <c r="L311" s="143">
        <v>33</v>
      </c>
      <c r="N311" s="143">
        <v>78730</v>
      </c>
      <c r="AA311" s="143">
        <v>1</v>
      </c>
      <c r="AB311" s="143">
        <v>0</v>
      </c>
      <c r="AC311" s="143">
        <v>1</v>
      </c>
      <c r="AD311" s="143">
        <v>-2</v>
      </c>
      <c r="AE311" s="143" t="s">
        <v>184</v>
      </c>
      <c r="AF311" s="143" t="s">
        <v>178</v>
      </c>
    </row>
    <row r="312" spans="1:32" x14ac:dyDescent="0.25">
      <c r="A312" s="157"/>
      <c r="B312" s="158"/>
      <c r="C312" s="159"/>
      <c r="D312" s="160"/>
      <c r="E312" s="161"/>
      <c r="F312" s="162"/>
      <c r="G312" s="161"/>
      <c r="H312" s="163"/>
    </row>
    <row r="313" spans="1:32" x14ac:dyDescent="0.25">
      <c r="A313" s="157" t="s">
        <v>510</v>
      </c>
      <c r="B313" s="158" t="s">
        <v>514</v>
      </c>
      <c r="C313" s="159" t="s">
        <v>515</v>
      </c>
      <c r="D313" s="160" t="s">
        <v>6</v>
      </c>
      <c r="E313" s="161">
        <v>1</v>
      </c>
      <c r="F313" s="162"/>
      <c r="G313" s="161">
        <f>J313*F313</f>
        <v>0</v>
      </c>
      <c r="H313" s="163"/>
      <c r="J313" s="143">
        <v>1</v>
      </c>
      <c r="L313" s="143">
        <v>34</v>
      </c>
      <c r="N313" s="143">
        <v>78740</v>
      </c>
      <c r="AA313" s="143">
        <v>1</v>
      </c>
      <c r="AB313" s="143">
        <v>0</v>
      </c>
      <c r="AC313" s="143">
        <v>1</v>
      </c>
      <c r="AD313" s="143">
        <v>-2</v>
      </c>
      <c r="AE313" s="143" t="s">
        <v>186</v>
      </c>
      <c r="AF313" s="143" t="s">
        <v>186</v>
      </c>
    </row>
    <row r="314" spans="1:32" x14ac:dyDescent="0.25">
      <c r="A314" s="157"/>
      <c r="B314" s="158"/>
      <c r="C314" s="159"/>
      <c r="D314" s="160"/>
      <c r="E314" s="161"/>
      <c r="F314" s="162"/>
      <c r="G314" s="161"/>
      <c r="H314" s="163"/>
    </row>
    <row r="315" spans="1:32" x14ac:dyDescent="0.25">
      <c r="A315" s="157" t="s">
        <v>510</v>
      </c>
      <c r="B315" s="158" t="s">
        <v>516</v>
      </c>
      <c r="C315" s="159" t="s">
        <v>517</v>
      </c>
      <c r="D315" s="160" t="s">
        <v>6</v>
      </c>
      <c r="E315" s="161">
        <v>1</v>
      </c>
      <c r="F315" s="162"/>
      <c r="G315" s="161">
        <f>J315*F315</f>
        <v>0</v>
      </c>
      <c r="H315" s="163"/>
      <c r="J315" s="143">
        <v>1</v>
      </c>
      <c r="L315" s="143">
        <v>35</v>
      </c>
      <c r="N315" s="143">
        <v>78750</v>
      </c>
      <c r="AA315" s="143">
        <v>1</v>
      </c>
      <c r="AB315" s="143">
        <v>0</v>
      </c>
      <c r="AC315" s="143">
        <v>1</v>
      </c>
      <c r="AD315" s="143">
        <v>-2</v>
      </c>
      <c r="AE315" s="143" t="s">
        <v>186</v>
      </c>
      <c r="AF315" s="143" t="s">
        <v>186</v>
      </c>
    </row>
    <row r="316" spans="1:32" x14ac:dyDescent="0.25">
      <c r="A316" s="157"/>
      <c r="B316" s="158"/>
      <c r="C316" s="159"/>
      <c r="D316" s="160"/>
      <c r="E316" s="161"/>
      <c r="F316" s="162"/>
      <c r="G316" s="161"/>
      <c r="H316" s="163"/>
    </row>
    <row r="317" spans="1:32" x14ac:dyDescent="0.25">
      <c r="A317" s="157" t="s">
        <v>510</v>
      </c>
      <c r="B317" s="158" t="s">
        <v>518</v>
      </c>
      <c r="C317" s="159" t="s">
        <v>519</v>
      </c>
      <c r="D317" s="160" t="s">
        <v>6</v>
      </c>
      <c r="E317" s="161">
        <v>1</v>
      </c>
      <c r="F317" s="162"/>
      <c r="G317" s="161">
        <f>J317*F317</f>
        <v>0</v>
      </c>
      <c r="H317" s="163"/>
      <c r="J317" s="143">
        <v>1</v>
      </c>
      <c r="L317" s="143">
        <v>36</v>
      </c>
      <c r="N317" s="143">
        <v>78760</v>
      </c>
      <c r="AA317" s="143">
        <v>1</v>
      </c>
      <c r="AB317" s="143">
        <v>0</v>
      </c>
      <c r="AC317" s="143">
        <v>1</v>
      </c>
      <c r="AD317" s="143">
        <v>-2</v>
      </c>
      <c r="AE317" s="143" t="s">
        <v>186</v>
      </c>
      <c r="AF317" s="143" t="s">
        <v>186</v>
      </c>
    </row>
    <row r="318" spans="1:32" x14ac:dyDescent="0.25">
      <c r="A318" s="157"/>
      <c r="B318" s="158"/>
      <c r="C318" s="159"/>
      <c r="D318" s="160"/>
      <c r="E318" s="161"/>
      <c r="F318" s="162"/>
      <c r="G318" s="161"/>
      <c r="H318" s="163"/>
    </row>
    <row r="319" spans="1:32" x14ac:dyDescent="0.25">
      <c r="A319" s="157" t="s">
        <v>510</v>
      </c>
      <c r="B319" s="158" t="s">
        <v>520</v>
      </c>
      <c r="C319" s="159" t="s">
        <v>521</v>
      </c>
      <c r="D319" s="160"/>
      <c r="E319" s="161"/>
      <c r="F319" s="162"/>
      <c r="G319" s="161"/>
      <c r="H319" s="163"/>
      <c r="L319" s="143">
        <v>37</v>
      </c>
      <c r="N319" s="143">
        <v>78770</v>
      </c>
      <c r="AA319" s="143">
        <v>1</v>
      </c>
      <c r="AB319" s="143">
        <v>0</v>
      </c>
      <c r="AC319" s="143">
        <v>1</v>
      </c>
      <c r="AD319" s="143">
        <v>-2</v>
      </c>
      <c r="AE319" s="143" t="s">
        <v>186</v>
      </c>
      <c r="AF319" s="143" t="s">
        <v>186</v>
      </c>
    </row>
    <row r="320" spans="1:32" x14ac:dyDescent="0.25">
      <c r="A320" s="157"/>
      <c r="B320" s="158"/>
      <c r="C320" s="159" t="s">
        <v>98</v>
      </c>
      <c r="D320" s="160"/>
      <c r="E320" s="161"/>
      <c r="F320" s="162"/>
      <c r="G320" s="161"/>
      <c r="H320" s="163"/>
      <c r="L320" s="143">
        <v>37</v>
      </c>
      <c r="N320" s="143">
        <v>78770</v>
      </c>
      <c r="AA320" s="143">
        <v>1</v>
      </c>
      <c r="AB320" s="143">
        <v>0</v>
      </c>
      <c r="AC320" s="143">
        <v>1</v>
      </c>
      <c r="AD320" s="143">
        <v>-2</v>
      </c>
      <c r="AE320" s="143" t="s">
        <v>186</v>
      </c>
      <c r="AF320" s="143" t="s">
        <v>186</v>
      </c>
    </row>
    <row r="321" spans="1:32" ht="30" x14ac:dyDescent="0.25">
      <c r="A321" s="157"/>
      <c r="B321" s="158"/>
      <c r="C321" s="159" t="s">
        <v>522</v>
      </c>
      <c r="D321" s="160"/>
      <c r="E321" s="161"/>
      <c r="F321" s="162"/>
      <c r="G321" s="161"/>
      <c r="H321" s="163"/>
      <c r="L321" s="143">
        <v>37</v>
      </c>
      <c r="N321" s="143">
        <v>78770</v>
      </c>
      <c r="AA321" s="143">
        <v>1</v>
      </c>
      <c r="AB321" s="143">
        <v>0</v>
      </c>
      <c r="AC321" s="143">
        <v>1</v>
      </c>
      <c r="AD321" s="143">
        <v>-2</v>
      </c>
      <c r="AE321" s="143" t="s">
        <v>186</v>
      </c>
      <c r="AF321" s="143" t="s">
        <v>186</v>
      </c>
    </row>
    <row r="322" spans="1:32" x14ac:dyDescent="0.25">
      <c r="A322" s="157"/>
      <c r="B322" s="158"/>
      <c r="C322" s="159" t="s">
        <v>523</v>
      </c>
      <c r="D322" s="160"/>
      <c r="E322" s="161"/>
      <c r="F322" s="162"/>
      <c r="G322" s="161"/>
      <c r="H322" s="163"/>
      <c r="L322" s="143">
        <v>37</v>
      </c>
      <c r="N322" s="143">
        <v>78770</v>
      </c>
      <c r="AA322" s="143">
        <v>1</v>
      </c>
      <c r="AB322" s="143">
        <v>0</v>
      </c>
      <c r="AC322" s="143">
        <v>1</v>
      </c>
      <c r="AD322" s="143">
        <v>-2</v>
      </c>
      <c r="AE322" s="143" t="s">
        <v>186</v>
      </c>
      <c r="AF322" s="143" t="s">
        <v>186</v>
      </c>
    </row>
    <row r="323" spans="1:32" ht="60" x14ac:dyDescent="0.25">
      <c r="A323" s="157"/>
      <c r="B323" s="158"/>
      <c r="C323" s="159" t="s">
        <v>524</v>
      </c>
      <c r="D323" s="160"/>
      <c r="E323" s="161"/>
      <c r="F323" s="162"/>
      <c r="G323" s="161"/>
      <c r="H323" s="163"/>
      <c r="L323" s="143">
        <v>37</v>
      </c>
      <c r="N323" s="143">
        <v>78770</v>
      </c>
      <c r="AA323" s="143">
        <v>1</v>
      </c>
      <c r="AB323" s="143">
        <v>0</v>
      </c>
      <c r="AC323" s="143">
        <v>1</v>
      </c>
      <c r="AD323" s="143">
        <v>-2</v>
      </c>
      <c r="AE323" s="143" t="s">
        <v>186</v>
      </c>
      <c r="AF323" s="143" t="s">
        <v>186</v>
      </c>
    </row>
    <row r="324" spans="1:32" x14ac:dyDescent="0.25">
      <c r="A324" s="157"/>
      <c r="B324" s="158"/>
      <c r="C324" s="159" t="s">
        <v>98</v>
      </c>
      <c r="D324" s="160"/>
      <c r="E324" s="161"/>
      <c r="F324" s="162"/>
      <c r="G324" s="161"/>
      <c r="H324" s="163"/>
      <c r="L324" s="143">
        <v>37</v>
      </c>
      <c r="N324" s="143">
        <v>78770</v>
      </c>
      <c r="AA324" s="143">
        <v>1</v>
      </c>
      <c r="AB324" s="143">
        <v>0</v>
      </c>
      <c r="AC324" s="143">
        <v>1</v>
      </c>
      <c r="AD324" s="143">
        <v>-2</v>
      </c>
      <c r="AE324" s="143" t="s">
        <v>186</v>
      </c>
      <c r="AF324" s="143" t="s">
        <v>186</v>
      </c>
    </row>
    <row r="325" spans="1:32" ht="45" x14ac:dyDescent="0.25">
      <c r="A325" s="157"/>
      <c r="B325" s="158"/>
      <c r="C325" s="159" t="s">
        <v>525</v>
      </c>
      <c r="D325" s="160"/>
      <c r="E325" s="161"/>
      <c r="F325" s="162"/>
      <c r="G325" s="161"/>
      <c r="H325" s="163"/>
      <c r="L325" s="143">
        <v>37</v>
      </c>
      <c r="N325" s="143">
        <v>78770</v>
      </c>
      <c r="AA325" s="143">
        <v>1</v>
      </c>
      <c r="AB325" s="143">
        <v>0</v>
      </c>
      <c r="AC325" s="143">
        <v>1</v>
      </c>
      <c r="AD325" s="143">
        <v>-2</v>
      </c>
      <c r="AE325" s="143" t="s">
        <v>186</v>
      </c>
      <c r="AF325" s="143" t="s">
        <v>186</v>
      </c>
    </row>
    <row r="326" spans="1:32" x14ac:dyDescent="0.25">
      <c r="A326" s="157"/>
      <c r="B326" s="158"/>
      <c r="C326" s="159" t="s">
        <v>526</v>
      </c>
      <c r="D326" s="160"/>
      <c r="E326" s="161"/>
      <c r="F326" s="162"/>
      <c r="G326" s="161"/>
      <c r="H326" s="163"/>
      <c r="L326" s="143">
        <v>37</v>
      </c>
      <c r="N326" s="143">
        <v>78770</v>
      </c>
      <c r="AA326" s="143">
        <v>1</v>
      </c>
      <c r="AB326" s="143">
        <v>0</v>
      </c>
      <c r="AC326" s="143">
        <v>1</v>
      </c>
      <c r="AD326" s="143">
        <v>-2</v>
      </c>
      <c r="AE326" s="143" t="s">
        <v>186</v>
      </c>
      <c r="AF326" s="143" t="s">
        <v>186</v>
      </c>
    </row>
    <row r="327" spans="1:32" ht="60" x14ac:dyDescent="0.25">
      <c r="A327" s="157"/>
      <c r="B327" s="158"/>
      <c r="C327" s="159" t="s">
        <v>527</v>
      </c>
      <c r="D327" s="160"/>
      <c r="E327" s="161"/>
      <c r="F327" s="162"/>
      <c r="G327" s="161"/>
      <c r="H327" s="163"/>
      <c r="L327" s="143">
        <v>37</v>
      </c>
      <c r="N327" s="143">
        <v>78770</v>
      </c>
      <c r="AA327" s="143">
        <v>1</v>
      </c>
      <c r="AB327" s="143">
        <v>0</v>
      </c>
      <c r="AC327" s="143">
        <v>1</v>
      </c>
      <c r="AD327" s="143">
        <v>-2</v>
      </c>
      <c r="AE327" s="143" t="s">
        <v>186</v>
      </c>
      <c r="AF327" s="143" t="s">
        <v>186</v>
      </c>
    </row>
    <row r="328" spans="1:32" x14ac:dyDescent="0.25">
      <c r="A328" s="157"/>
      <c r="B328" s="158"/>
      <c r="C328" s="159" t="s">
        <v>317</v>
      </c>
      <c r="D328" s="160"/>
      <c r="E328" s="161"/>
      <c r="F328" s="162"/>
      <c r="G328" s="161"/>
      <c r="H328" s="163"/>
      <c r="L328" s="143">
        <v>37</v>
      </c>
      <c r="N328" s="143">
        <v>78770</v>
      </c>
      <c r="AA328" s="143">
        <v>1</v>
      </c>
      <c r="AB328" s="143">
        <v>0</v>
      </c>
      <c r="AC328" s="143">
        <v>1</v>
      </c>
      <c r="AD328" s="143">
        <v>-2</v>
      </c>
      <c r="AE328" s="143" t="s">
        <v>186</v>
      </c>
      <c r="AF328" s="143" t="s">
        <v>186</v>
      </c>
    </row>
    <row r="329" spans="1:32" x14ac:dyDescent="0.25">
      <c r="A329" s="157"/>
      <c r="B329" s="158"/>
      <c r="C329" s="159" t="s">
        <v>528</v>
      </c>
      <c r="D329" s="160"/>
      <c r="E329" s="161"/>
      <c r="F329" s="162"/>
      <c r="G329" s="161"/>
      <c r="H329" s="163"/>
      <c r="L329" s="143">
        <v>37</v>
      </c>
      <c r="N329" s="143">
        <v>78770</v>
      </c>
      <c r="AA329" s="143">
        <v>1</v>
      </c>
      <c r="AB329" s="143">
        <v>0</v>
      </c>
      <c r="AC329" s="143">
        <v>1</v>
      </c>
      <c r="AD329" s="143">
        <v>-2</v>
      </c>
      <c r="AE329" s="143" t="s">
        <v>186</v>
      </c>
      <c r="AF329" s="143" t="s">
        <v>186</v>
      </c>
    </row>
    <row r="330" spans="1:32" x14ac:dyDescent="0.25">
      <c r="A330" s="157"/>
      <c r="B330" s="158"/>
      <c r="C330" s="159" t="s">
        <v>529</v>
      </c>
      <c r="D330" s="160" t="s">
        <v>6</v>
      </c>
      <c r="E330" s="161">
        <v>1</v>
      </c>
      <c r="F330" s="162"/>
      <c r="G330" s="161">
        <f>J330*F330</f>
        <v>0</v>
      </c>
      <c r="H330" s="163"/>
      <c r="J330" s="143">
        <v>1</v>
      </c>
      <c r="L330" s="143">
        <v>37</v>
      </c>
      <c r="N330" s="143">
        <v>78770</v>
      </c>
      <c r="AA330" s="143">
        <v>1</v>
      </c>
      <c r="AB330" s="143">
        <v>0</v>
      </c>
      <c r="AC330" s="143">
        <v>1</v>
      </c>
      <c r="AD330" s="143">
        <v>-2</v>
      </c>
      <c r="AE330" s="143" t="s">
        <v>186</v>
      </c>
      <c r="AF330" s="143" t="s">
        <v>186</v>
      </c>
    </row>
    <row r="331" spans="1:32" x14ac:dyDescent="0.25">
      <c r="A331" s="157"/>
      <c r="B331" s="158"/>
      <c r="C331" s="159"/>
      <c r="D331" s="160"/>
      <c r="E331" s="161"/>
      <c r="F331" s="162"/>
      <c r="G331" s="161"/>
      <c r="H331" s="163"/>
    </row>
    <row r="332" spans="1:32" x14ac:dyDescent="0.25">
      <c r="A332" s="157" t="s">
        <v>530</v>
      </c>
      <c r="B332" s="158"/>
      <c r="C332" s="159" t="s">
        <v>531</v>
      </c>
      <c r="D332" s="160"/>
      <c r="E332" s="161"/>
      <c r="F332" s="162"/>
      <c r="G332" s="161"/>
      <c r="H332" s="163"/>
      <c r="L332" s="143">
        <v>38</v>
      </c>
      <c r="N332" s="143">
        <v>78780</v>
      </c>
      <c r="AA332" s="143">
        <v>1</v>
      </c>
      <c r="AB332" s="143">
        <v>0</v>
      </c>
      <c r="AC332" s="143">
        <v>1</v>
      </c>
      <c r="AD332" s="143">
        <v>-2</v>
      </c>
      <c r="AE332" s="143" t="s">
        <v>184</v>
      </c>
      <c r="AF332" s="143" t="s">
        <v>178</v>
      </c>
    </row>
    <row r="333" spans="1:32" x14ac:dyDescent="0.25">
      <c r="A333" s="157"/>
      <c r="B333" s="158"/>
      <c r="C333" s="159"/>
      <c r="D333" s="160"/>
      <c r="E333" s="161"/>
      <c r="F333" s="162"/>
      <c r="G333" s="161"/>
      <c r="H333" s="163"/>
    </row>
    <row r="334" spans="1:32" x14ac:dyDescent="0.25">
      <c r="A334" s="157" t="s">
        <v>530</v>
      </c>
      <c r="B334" s="158" t="s">
        <v>532</v>
      </c>
      <c r="C334" s="159" t="s">
        <v>533</v>
      </c>
      <c r="D334" s="160"/>
      <c r="E334" s="161"/>
      <c r="F334" s="162"/>
      <c r="G334" s="161"/>
      <c r="H334" s="163"/>
      <c r="L334" s="143">
        <v>39</v>
      </c>
      <c r="N334" s="143">
        <v>78790</v>
      </c>
      <c r="AA334" s="143">
        <v>1</v>
      </c>
      <c r="AB334" s="143">
        <v>0</v>
      </c>
      <c r="AC334" s="143">
        <v>1</v>
      </c>
      <c r="AD334" s="143">
        <v>-2</v>
      </c>
      <c r="AE334" s="143" t="s">
        <v>186</v>
      </c>
      <c r="AF334" s="143" t="s">
        <v>186</v>
      </c>
    </row>
    <row r="335" spans="1:32" x14ac:dyDescent="0.25">
      <c r="A335" s="157"/>
      <c r="B335" s="158"/>
      <c r="C335" s="159" t="s">
        <v>534</v>
      </c>
      <c r="D335" s="160"/>
      <c r="E335" s="161"/>
      <c r="F335" s="162"/>
      <c r="G335" s="161"/>
      <c r="H335" s="163"/>
      <c r="L335" s="143">
        <v>39</v>
      </c>
      <c r="N335" s="143">
        <v>78790</v>
      </c>
      <c r="AA335" s="143">
        <v>1</v>
      </c>
      <c r="AB335" s="143">
        <v>0</v>
      </c>
      <c r="AC335" s="143">
        <v>1</v>
      </c>
      <c r="AD335" s="143">
        <v>-2</v>
      </c>
      <c r="AE335" s="143" t="s">
        <v>186</v>
      </c>
      <c r="AF335" s="143" t="s">
        <v>186</v>
      </c>
    </row>
    <row r="336" spans="1:32" ht="75" x14ac:dyDescent="0.25">
      <c r="A336" s="157"/>
      <c r="B336" s="158"/>
      <c r="C336" s="159" t="s">
        <v>535</v>
      </c>
      <c r="D336" s="160"/>
      <c r="E336" s="161"/>
      <c r="F336" s="162"/>
      <c r="G336" s="161"/>
      <c r="H336" s="163"/>
      <c r="L336" s="143">
        <v>39</v>
      </c>
      <c r="N336" s="143">
        <v>78790</v>
      </c>
      <c r="AA336" s="143">
        <v>1</v>
      </c>
      <c r="AB336" s="143">
        <v>0</v>
      </c>
      <c r="AC336" s="143">
        <v>1</v>
      </c>
      <c r="AD336" s="143">
        <v>-2</v>
      </c>
      <c r="AE336" s="143" t="s">
        <v>186</v>
      </c>
      <c r="AF336" s="143" t="s">
        <v>186</v>
      </c>
    </row>
    <row r="337" spans="1:32" x14ac:dyDescent="0.25">
      <c r="A337" s="157"/>
      <c r="B337" s="158"/>
      <c r="C337" s="159" t="s">
        <v>536</v>
      </c>
      <c r="D337" s="160"/>
      <c r="E337" s="161"/>
      <c r="F337" s="162"/>
      <c r="G337" s="161"/>
      <c r="H337" s="163"/>
      <c r="L337" s="143">
        <v>39</v>
      </c>
      <c r="N337" s="143">
        <v>78790</v>
      </c>
      <c r="AA337" s="143">
        <v>1</v>
      </c>
      <c r="AB337" s="143">
        <v>0</v>
      </c>
      <c r="AC337" s="143">
        <v>1</v>
      </c>
      <c r="AD337" s="143">
        <v>-2</v>
      </c>
      <c r="AE337" s="143" t="s">
        <v>186</v>
      </c>
      <c r="AF337" s="143" t="s">
        <v>186</v>
      </c>
    </row>
    <row r="338" spans="1:32" ht="75" x14ac:dyDescent="0.25">
      <c r="A338" s="157"/>
      <c r="B338" s="158"/>
      <c r="C338" s="159" t="s">
        <v>537</v>
      </c>
      <c r="D338" s="160"/>
      <c r="E338" s="161"/>
      <c r="F338" s="162"/>
      <c r="G338" s="161"/>
      <c r="H338" s="163"/>
      <c r="L338" s="143">
        <v>39</v>
      </c>
      <c r="N338" s="143">
        <v>78790</v>
      </c>
      <c r="AA338" s="143">
        <v>1</v>
      </c>
      <c r="AB338" s="143">
        <v>0</v>
      </c>
      <c r="AC338" s="143">
        <v>1</v>
      </c>
      <c r="AD338" s="143">
        <v>-2</v>
      </c>
      <c r="AE338" s="143" t="s">
        <v>186</v>
      </c>
      <c r="AF338" s="143" t="s">
        <v>186</v>
      </c>
    </row>
    <row r="339" spans="1:32" x14ac:dyDescent="0.25">
      <c r="A339" s="157"/>
      <c r="B339" s="158"/>
      <c r="C339" s="159" t="s">
        <v>538</v>
      </c>
      <c r="D339" s="160"/>
      <c r="E339" s="161"/>
      <c r="F339" s="162"/>
      <c r="G339" s="161"/>
      <c r="H339" s="163"/>
      <c r="L339" s="143">
        <v>39</v>
      </c>
      <c r="N339" s="143">
        <v>78790</v>
      </c>
      <c r="AA339" s="143">
        <v>1</v>
      </c>
      <c r="AB339" s="143">
        <v>0</v>
      </c>
      <c r="AC339" s="143">
        <v>1</v>
      </c>
      <c r="AD339" s="143">
        <v>-2</v>
      </c>
      <c r="AE339" s="143" t="s">
        <v>186</v>
      </c>
      <c r="AF339" s="143" t="s">
        <v>186</v>
      </c>
    </row>
    <row r="340" spans="1:32" ht="150" x14ac:dyDescent="0.25">
      <c r="A340" s="157"/>
      <c r="B340" s="158"/>
      <c r="C340" s="159" t="s">
        <v>539</v>
      </c>
      <c r="D340" s="160"/>
      <c r="E340" s="161"/>
      <c r="F340" s="162"/>
      <c r="G340" s="161"/>
      <c r="H340" s="163"/>
      <c r="L340" s="143">
        <v>39</v>
      </c>
      <c r="N340" s="143">
        <v>78790</v>
      </c>
      <c r="AA340" s="143">
        <v>1</v>
      </c>
      <c r="AB340" s="143">
        <v>0</v>
      </c>
      <c r="AC340" s="143">
        <v>1</v>
      </c>
      <c r="AD340" s="143">
        <v>-2</v>
      </c>
      <c r="AE340" s="143" t="s">
        <v>186</v>
      </c>
      <c r="AF340" s="143" t="s">
        <v>186</v>
      </c>
    </row>
    <row r="341" spans="1:32" x14ac:dyDescent="0.25">
      <c r="A341" s="157"/>
      <c r="B341" s="158"/>
      <c r="C341" s="159" t="s">
        <v>98</v>
      </c>
      <c r="D341" s="160"/>
      <c r="E341" s="161"/>
      <c r="F341" s="162"/>
      <c r="G341" s="161"/>
      <c r="H341" s="163"/>
      <c r="L341" s="143">
        <v>39</v>
      </c>
      <c r="N341" s="143">
        <v>78790</v>
      </c>
      <c r="AA341" s="143">
        <v>1</v>
      </c>
      <c r="AB341" s="143">
        <v>0</v>
      </c>
      <c r="AC341" s="143">
        <v>1</v>
      </c>
      <c r="AD341" s="143">
        <v>-2</v>
      </c>
      <c r="AE341" s="143" t="s">
        <v>186</v>
      </c>
      <c r="AF341" s="143" t="s">
        <v>186</v>
      </c>
    </row>
    <row r="342" spans="1:32" ht="45" x14ac:dyDescent="0.25">
      <c r="A342" s="157"/>
      <c r="B342" s="158"/>
      <c r="C342" s="159" t="s">
        <v>540</v>
      </c>
      <c r="D342" s="160"/>
      <c r="E342" s="161"/>
      <c r="F342" s="162"/>
      <c r="G342" s="161"/>
      <c r="H342" s="163"/>
      <c r="L342" s="143">
        <v>39</v>
      </c>
      <c r="N342" s="143">
        <v>78790</v>
      </c>
      <c r="AA342" s="143">
        <v>1</v>
      </c>
      <c r="AB342" s="143">
        <v>0</v>
      </c>
      <c r="AC342" s="143">
        <v>1</v>
      </c>
      <c r="AD342" s="143">
        <v>-2</v>
      </c>
      <c r="AE342" s="143" t="s">
        <v>186</v>
      </c>
      <c r="AF342" s="143" t="s">
        <v>186</v>
      </c>
    </row>
    <row r="343" spans="1:32" ht="45" x14ac:dyDescent="0.25">
      <c r="A343" s="157"/>
      <c r="B343" s="158"/>
      <c r="C343" s="159" t="s">
        <v>541</v>
      </c>
      <c r="D343" s="160"/>
      <c r="E343" s="161"/>
      <c r="F343" s="162"/>
      <c r="G343" s="161"/>
      <c r="H343" s="163"/>
      <c r="L343" s="143">
        <v>39</v>
      </c>
      <c r="N343" s="143">
        <v>78790</v>
      </c>
      <c r="AA343" s="143">
        <v>1</v>
      </c>
      <c r="AB343" s="143">
        <v>0</v>
      </c>
      <c r="AC343" s="143">
        <v>1</v>
      </c>
      <c r="AD343" s="143">
        <v>-2</v>
      </c>
      <c r="AE343" s="143" t="s">
        <v>186</v>
      </c>
      <c r="AF343" s="143" t="s">
        <v>186</v>
      </c>
    </row>
    <row r="344" spans="1:32" ht="45" x14ac:dyDescent="0.25">
      <c r="A344" s="157"/>
      <c r="B344" s="158"/>
      <c r="C344" s="159" t="s">
        <v>542</v>
      </c>
      <c r="D344" s="160"/>
      <c r="E344" s="161"/>
      <c r="F344" s="162"/>
      <c r="G344" s="161"/>
      <c r="H344" s="163"/>
      <c r="L344" s="143">
        <v>39</v>
      </c>
      <c r="N344" s="143">
        <v>78790</v>
      </c>
      <c r="AA344" s="143">
        <v>1</v>
      </c>
      <c r="AB344" s="143">
        <v>0</v>
      </c>
      <c r="AC344" s="143">
        <v>1</v>
      </c>
      <c r="AD344" s="143">
        <v>-2</v>
      </c>
      <c r="AE344" s="143" t="s">
        <v>186</v>
      </c>
      <c r="AF344" s="143" t="s">
        <v>186</v>
      </c>
    </row>
    <row r="345" spans="1:32" ht="45" x14ac:dyDescent="0.25">
      <c r="A345" s="157"/>
      <c r="B345" s="158"/>
      <c r="C345" s="159" t="s">
        <v>543</v>
      </c>
      <c r="D345" s="160"/>
      <c r="E345" s="161"/>
      <c r="F345" s="162"/>
      <c r="G345" s="161"/>
      <c r="H345" s="163"/>
      <c r="L345" s="143">
        <v>39</v>
      </c>
      <c r="N345" s="143">
        <v>78790</v>
      </c>
      <c r="AA345" s="143">
        <v>1</v>
      </c>
      <c r="AB345" s="143">
        <v>0</v>
      </c>
      <c r="AC345" s="143">
        <v>1</v>
      </c>
      <c r="AD345" s="143">
        <v>-2</v>
      </c>
      <c r="AE345" s="143" t="s">
        <v>186</v>
      </c>
      <c r="AF345" s="143" t="s">
        <v>186</v>
      </c>
    </row>
    <row r="346" spans="1:32" x14ac:dyDescent="0.25">
      <c r="A346" s="157"/>
      <c r="B346" s="158"/>
      <c r="C346" s="159" t="s">
        <v>544</v>
      </c>
      <c r="D346" s="160"/>
      <c r="E346" s="161"/>
      <c r="F346" s="162"/>
      <c r="G346" s="161"/>
      <c r="H346" s="163"/>
      <c r="L346" s="143">
        <v>39</v>
      </c>
      <c r="N346" s="143">
        <v>78790</v>
      </c>
      <c r="AA346" s="143">
        <v>1</v>
      </c>
      <c r="AB346" s="143">
        <v>0</v>
      </c>
      <c r="AC346" s="143">
        <v>1</v>
      </c>
      <c r="AD346" s="143">
        <v>-2</v>
      </c>
      <c r="AE346" s="143" t="s">
        <v>186</v>
      </c>
      <c r="AF346" s="143" t="s">
        <v>186</v>
      </c>
    </row>
    <row r="347" spans="1:32" ht="90" x14ac:dyDescent="0.25">
      <c r="A347" s="157"/>
      <c r="B347" s="158"/>
      <c r="C347" s="159" t="s">
        <v>545</v>
      </c>
      <c r="D347" s="160"/>
      <c r="E347" s="161"/>
      <c r="F347" s="162"/>
      <c r="G347" s="161"/>
      <c r="H347" s="163"/>
      <c r="L347" s="143">
        <v>39</v>
      </c>
      <c r="N347" s="143">
        <v>78790</v>
      </c>
      <c r="AA347" s="143">
        <v>1</v>
      </c>
      <c r="AB347" s="143">
        <v>0</v>
      </c>
      <c r="AC347" s="143">
        <v>1</v>
      </c>
      <c r="AD347" s="143">
        <v>-2</v>
      </c>
      <c r="AE347" s="143" t="s">
        <v>186</v>
      </c>
      <c r="AF347" s="143" t="s">
        <v>186</v>
      </c>
    </row>
    <row r="348" spans="1:32" ht="30" x14ac:dyDescent="0.25">
      <c r="A348" s="157"/>
      <c r="B348" s="158"/>
      <c r="C348" s="159" t="s">
        <v>546</v>
      </c>
      <c r="D348" s="160"/>
      <c r="E348" s="161"/>
      <c r="F348" s="162"/>
      <c r="G348" s="161"/>
      <c r="H348" s="163"/>
      <c r="L348" s="143">
        <v>39</v>
      </c>
      <c r="N348" s="143">
        <v>78790</v>
      </c>
      <c r="AA348" s="143">
        <v>1</v>
      </c>
      <c r="AB348" s="143">
        <v>0</v>
      </c>
      <c r="AC348" s="143">
        <v>1</v>
      </c>
      <c r="AD348" s="143">
        <v>-2</v>
      </c>
      <c r="AE348" s="143" t="s">
        <v>186</v>
      </c>
      <c r="AF348" s="143" t="s">
        <v>186</v>
      </c>
    </row>
    <row r="349" spans="1:32" ht="150" x14ac:dyDescent="0.25">
      <c r="A349" s="157"/>
      <c r="B349" s="158"/>
      <c r="C349" s="159" t="s">
        <v>547</v>
      </c>
      <c r="D349" s="160"/>
      <c r="E349" s="161"/>
      <c r="F349" s="162"/>
      <c r="G349" s="161"/>
      <c r="H349" s="163"/>
      <c r="L349" s="143">
        <v>39</v>
      </c>
      <c r="N349" s="143">
        <v>78790</v>
      </c>
      <c r="AA349" s="143">
        <v>1</v>
      </c>
      <c r="AB349" s="143">
        <v>0</v>
      </c>
      <c r="AC349" s="143">
        <v>1</v>
      </c>
      <c r="AD349" s="143">
        <v>-2</v>
      </c>
      <c r="AE349" s="143" t="s">
        <v>186</v>
      </c>
      <c r="AF349" s="143" t="s">
        <v>186</v>
      </c>
    </row>
    <row r="350" spans="1:32" x14ac:dyDescent="0.25">
      <c r="A350" s="157"/>
      <c r="B350" s="158"/>
      <c r="C350" s="159" t="s">
        <v>548</v>
      </c>
      <c r="D350" s="160"/>
      <c r="E350" s="161"/>
      <c r="F350" s="162"/>
      <c r="G350" s="161"/>
      <c r="H350" s="163"/>
      <c r="L350" s="143">
        <v>39</v>
      </c>
      <c r="N350" s="143">
        <v>78790</v>
      </c>
      <c r="AA350" s="143">
        <v>1</v>
      </c>
      <c r="AB350" s="143">
        <v>0</v>
      </c>
      <c r="AC350" s="143">
        <v>1</v>
      </c>
      <c r="AD350" s="143">
        <v>-2</v>
      </c>
      <c r="AE350" s="143" t="s">
        <v>186</v>
      </c>
      <c r="AF350" s="143" t="s">
        <v>186</v>
      </c>
    </row>
    <row r="351" spans="1:32" x14ac:dyDescent="0.25">
      <c r="A351" s="157"/>
      <c r="B351" s="158"/>
      <c r="C351" s="159" t="s">
        <v>98</v>
      </c>
      <c r="D351" s="160"/>
      <c r="E351" s="161"/>
      <c r="F351" s="162"/>
      <c r="G351" s="161"/>
      <c r="H351" s="163"/>
      <c r="L351" s="143">
        <v>39</v>
      </c>
      <c r="N351" s="143">
        <v>78790</v>
      </c>
      <c r="AA351" s="143">
        <v>1</v>
      </c>
      <c r="AB351" s="143">
        <v>0</v>
      </c>
      <c r="AC351" s="143">
        <v>1</v>
      </c>
      <c r="AD351" s="143">
        <v>-2</v>
      </c>
      <c r="AE351" s="143" t="s">
        <v>186</v>
      </c>
      <c r="AF351" s="143" t="s">
        <v>186</v>
      </c>
    </row>
    <row r="352" spans="1:32" ht="60" x14ac:dyDescent="0.25">
      <c r="A352" s="157"/>
      <c r="B352" s="158"/>
      <c r="C352" s="159" t="s">
        <v>549</v>
      </c>
      <c r="D352" s="160"/>
      <c r="E352" s="161"/>
      <c r="F352" s="162"/>
      <c r="G352" s="161"/>
      <c r="H352" s="163"/>
      <c r="L352" s="143">
        <v>39</v>
      </c>
      <c r="N352" s="143">
        <v>78790</v>
      </c>
      <c r="AA352" s="143">
        <v>1</v>
      </c>
      <c r="AB352" s="143">
        <v>0</v>
      </c>
      <c r="AC352" s="143">
        <v>1</v>
      </c>
      <c r="AD352" s="143">
        <v>-2</v>
      </c>
      <c r="AE352" s="143" t="s">
        <v>186</v>
      </c>
      <c r="AF352" s="143" t="s">
        <v>186</v>
      </c>
    </row>
    <row r="353" spans="1:32" ht="30" x14ac:dyDescent="0.25">
      <c r="A353" s="157"/>
      <c r="B353" s="158"/>
      <c r="C353" s="159" t="s">
        <v>550</v>
      </c>
      <c r="D353" s="160"/>
      <c r="E353" s="161"/>
      <c r="F353" s="162"/>
      <c r="G353" s="161"/>
      <c r="H353" s="163"/>
      <c r="L353" s="143">
        <v>39</v>
      </c>
      <c r="N353" s="143">
        <v>78790</v>
      </c>
      <c r="AA353" s="143">
        <v>1</v>
      </c>
      <c r="AB353" s="143">
        <v>0</v>
      </c>
      <c r="AC353" s="143">
        <v>1</v>
      </c>
      <c r="AD353" s="143">
        <v>-2</v>
      </c>
      <c r="AE353" s="143" t="s">
        <v>186</v>
      </c>
      <c r="AF353" s="143" t="s">
        <v>186</v>
      </c>
    </row>
    <row r="354" spans="1:32" ht="90" x14ac:dyDescent="0.25">
      <c r="A354" s="157"/>
      <c r="B354" s="158"/>
      <c r="C354" s="159" t="s">
        <v>551</v>
      </c>
      <c r="D354" s="160"/>
      <c r="E354" s="161"/>
      <c r="F354" s="162"/>
      <c r="G354" s="161"/>
      <c r="H354" s="163"/>
      <c r="L354" s="143">
        <v>39</v>
      </c>
      <c r="N354" s="143">
        <v>78790</v>
      </c>
      <c r="AA354" s="143">
        <v>1</v>
      </c>
      <c r="AB354" s="143">
        <v>0</v>
      </c>
      <c r="AC354" s="143">
        <v>1</v>
      </c>
      <c r="AD354" s="143">
        <v>-2</v>
      </c>
      <c r="AE354" s="143" t="s">
        <v>186</v>
      </c>
      <c r="AF354" s="143" t="s">
        <v>186</v>
      </c>
    </row>
    <row r="355" spans="1:32" ht="60" x14ac:dyDescent="0.25">
      <c r="A355" s="157"/>
      <c r="B355" s="158"/>
      <c r="C355" s="159" t="s">
        <v>552</v>
      </c>
      <c r="D355" s="160"/>
      <c r="E355" s="161"/>
      <c r="F355" s="162"/>
      <c r="G355" s="161"/>
      <c r="H355" s="163"/>
      <c r="L355" s="143">
        <v>39</v>
      </c>
      <c r="N355" s="143">
        <v>78790</v>
      </c>
      <c r="AA355" s="143">
        <v>1</v>
      </c>
      <c r="AB355" s="143">
        <v>0</v>
      </c>
      <c r="AC355" s="143">
        <v>1</v>
      </c>
      <c r="AD355" s="143">
        <v>-2</v>
      </c>
      <c r="AE355" s="143" t="s">
        <v>186</v>
      </c>
      <c r="AF355" s="143" t="s">
        <v>186</v>
      </c>
    </row>
    <row r="356" spans="1:32" x14ac:dyDescent="0.25">
      <c r="A356" s="157"/>
      <c r="B356" s="158"/>
      <c r="C356" s="159" t="s">
        <v>317</v>
      </c>
      <c r="D356" s="160"/>
      <c r="E356" s="161"/>
      <c r="F356" s="162"/>
      <c r="G356" s="161"/>
      <c r="H356" s="163"/>
      <c r="L356" s="143">
        <v>39</v>
      </c>
      <c r="N356" s="143">
        <v>78790</v>
      </c>
      <c r="AA356" s="143">
        <v>1</v>
      </c>
      <c r="AB356" s="143">
        <v>0</v>
      </c>
      <c r="AC356" s="143">
        <v>1</v>
      </c>
      <c r="AD356" s="143">
        <v>-2</v>
      </c>
      <c r="AE356" s="143" t="s">
        <v>186</v>
      </c>
      <c r="AF356" s="143" t="s">
        <v>186</v>
      </c>
    </row>
    <row r="357" spans="1:32" ht="30" x14ac:dyDescent="0.25">
      <c r="A357" s="157"/>
      <c r="B357" s="158"/>
      <c r="C357" s="159" t="s">
        <v>553</v>
      </c>
      <c r="D357" s="160" t="s">
        <v>6</v>
      </c>
      <c r="E357" s="161">
        <v>1</v>
      </c>
      <c r="F357" s="162"/>
      <c r="G357" s="161">
        <f>J357*F357</f>
        <v>0</v>
      </c>
      <c r="H357" s="163"/>
      <c r="J357" s="143">
        <v>1</v>
      </c>
      <c r="L357" s="143">
        <v>39</v>
      </c>
      <c r="N357" s="143">
        <v>78790</v>
      </c>
      <c r="AA357" s="143">
        <v>1</v>
      </c>
      <c r="AB357" s="143">
        <v>0</v>
      </c>
      <c r="AC357" s="143">
        <v>1</v>
      </c>
      <c r="AD357" s="143">
        <v>-2</v>
      </c>
      <c r="AE357" s="143" t="s">
        <v>186</v>
      </c>
      <c r="AF357" s="143" t="s">
        <v>186</v>
      </c>
    </row>
    <row r="358" spans="1:32" x14ac:dyDescent="0.25">
      <c r="A358" s="157"/>
      <c r="B358" s="158"/>
      <c r="C358" s="159"/>
      <c r="D358" s="160"/>
      <c r="E358" s="161"/>
      <c r="F358" s="162"/>
      <c r="G358" s="161"/>
      <c r="H358" s="163"/>
    </row>
    <row r="359" spans="1:32" x14ac:dyDescent="0.25">
      <c r="A359" s="157" t="s">
        <v>554</v>
      </c>
      <c r="B359" s="158" t="s">
        <v>510</v>
      </c>
      <c r="C359" s="159" t="s">
        <v>555</v>
      </c>
      <c r="D359" s="160" t="s">
        <v>6</v>
      </c>
      <c r="E359" s="161">
        <v>1</v>
      </c>
      <c r="F359" s="162"/>
      <c r="G359" s="161">
        <f>J359*F359</f>
        <v>0</v>
      </c>
      <c r="H359" s="163"/>
      <c r="J359" s="143">
        <v>1</v>
      </c>
      <c r="L359" s="143">
        <v>40</v>
      </c>
      <c r="N359" s="143">
        <v>78800</v>
      </c>
      <c r="AA359" s="143">
        <v>1</v>
      </c>
      <c r="AB359" s="143">
        <v>0</v>
      </c>
      <c r="AC359" s="143">
        <v>1</v>
      </c>
      <c r="AD359" s="143">
        <v>-2</v>
      </c>
      <c r="AE359" s="143" t="s">
        <v>186</v>
      </c>
      <c r="AF359" s="143" t="s">
        <v>186</v>
      </c>
    </row>
    <row r="360" spans="1:32" x14ac:dyDescent="0.25">
      <c r="A360" s="157"/>
      <c r="B360" s="158"/>
      <c r="C360" s="159"/>
      <c r="D360" s="160"/>
      <c r="E360" s="161"/>
      <c r="F360" s="162"/>
      <c r="G360" s="161"/>
      <c r="H360" s="163"/>
    </row>
    <row r="361" spans="1:32" x14ac:dyDescent="0.25">
      <c r="A361" s="157" t="s">
        <v>554</v>
      </c>
      <c r="B361" s="158" t="s">
        <v>530</v>
      </c>
      <c r="C361" s="159" t="s">
        <v>556</v>
      </c>
      <c r="D361" s="160"/>
      <c r="E361" s="161"/>
      <c r="F361" s="162"/>
      <c r="G361" s="161"/>
      <c r="H361" s="163"/>
      <c r="L361" s="143">
        <v>41</v>
      </c>
      <c r="N361" s="143">
        <v>78810</v>
      </c>
      <c r="AA361" s="143">
        <v>1</v>
      </c>
      <c r="AB361" s="143">
        <v>0</v>
      </c>
      <c r="AC361" s="143">
        <v>1</v>
      </c>
      <c r="AD361" s="143">
        <v>-2</v>
      </c>
      <c r="AE361" s="143" t="s">
        <v>186</v>
      </c>
      <c r="AF361" s="143" t="s">
        <v>186</v>
      </c>
    </row>
    <row r="362" spans="1:32" x14ac:dyDescent="0.25">
      <c r="A362" s="157"/>
      <c r="B362" s="158"/>
      <c r="C362" s="159" t="s">
        <v>317</v>
      </c>
      <c r="D362" s="160"/>
      <c r="E362" s="161"/>
      <c r="F362" s="162"/>
      <c r="G362" s="161"/>
      <c r="H362" s="163"/>
      <c r="L362" s="143">
        <v>41</v>
      </c>
      <c r="N362" s="143">
        <v>78810</v>
      </c>
      <c r="AA362" s="143">
        <v>1</v>
      </c>
      <c r="AB362" s="143">
        <v>0</v>
      </c>
      <c r="AC362" s="143">
        <v>1</v>
      </c>
      <c r="AD362" s="143">
        <v>-2</v>
      </c>
      <c r="AE362" s="143" t="s">
        <v>186</v>
      </c>
      <c r="AF362" s="143" t="s">
        <v>186</v>
      </c>
    </row>
    <row r="363" spans="1:32" x14ac:dyDescent="0.25">
      <c r="A363" s="157"/>
      <c r="B363" s="158"/>
      <c r="C363" s="159" t="s">
        <v>557</v>
      </c>
      <c r="D363" s="160"/>
      <c r="E363" s="161"/>
      <c r="F363" s="162"/>
      <c r="G363" s="161"/>
      <c r="H363" s="163"/>
      <c r="L363" s="143">
        <v>41</v>
      </c>
      <c r="N363" s="143">
        <v>78810</v>
      </c>
      <c r="AA363" s="143">
        <v>1</v>
      </c>
      <c r="AB363" s="143">
        <v>0</v>
      </c>
      <c r="AC363" s="143">
        <v>1</v>
      </c>
      <c r="AD363" s="143">
        <v>-2</v>
      </c>
      <c r="AE363" s="143" t="s">
        <v>186</v>
      </c>
      <c r="AF363" s="143" t="s">
        <v>186</v>
      </c>
    </row>
    <row r="364" spans="1:32" ht="30" x14ac:dyDescent="0.25">
      <c r="A364" s="157"/>
      <c r="B364" s="158"/>
      <c r="C364" s="159" t="s">
        <v>558</v>
      </c>
      <c r="D364" s="160"/>
      <c r="E364" s="161"/>
      <c r="F364" s="162"/>
      <c r="G364" s="161"/>
      <c r="H364" s="163"/>
      <c r="L364" s="143">
        <v>41</v>
      </c>
      <c r="N364" s="143">
        <v>78810</v>
      </c>
      <c r="AA364" s="143">
        <v>1</v>
      </c>
      <c r="AB364" s="143">
        <v>0</v>
      </c>
      <c r="AC364" s="143">
        <v>1</v>
      </c>
      <c r="AD364" s="143">
        <v>-2</v>
      </c>
      <c r="AE364" s="143" t="s">
        <v>186</v>
      </c>
      <c r="AF364" s="143" t="s">
        <v>186</v>
      </c>
    </row>
    <row r="365" spans="1:32" x14ac:dyDescent="0.25">
      <c r="A365" s="157"/>
      <c r="B365" s="158"/>
      <c r="C365" s="159" t="s">
        <v>559</v>
      </c>
      <c r="D365" s="160"/>
      <c r="E365" s="161"/>
      <c r="F365" s="162"/>
      <c r="G365" s="161"/>
      <c r="H365" s="163"/>
      <c r="L365" s="143">
        <v>41</v>
      </c>
      <c r="N365" s="143">
        <v>78810</v>
      </c>
      <c r="AA365" s="143">
        <v>1</v>
      </c>
      <c r="AB365" s="143">
        <v>0</v>
      </c>
      <c r="AC365" s="143">
        <v>1</v>
      </c>
      <c r="AD365" s="143">
        <v>-2</v>
      </c>
      <c r="AE365" s="143" t="s">
        <v>186</v>
      </c>
      <c r="AF365" s="143" t="s">
        <v>186</v>
      </c>
    </row>
    <row r="366" spans="1:32" x14ac:dyDescent="0.25">
      <c r="A366" s="157"/>
      <c r="B366" s="158"/>
      <c r="C366" s="159" t="s">
        <v>560</v>
      </c>
      <c r="D366" s="160" t="s">
        <v>6</v>
      </c>
      <c r="E366" s="161">
        <v>1</v>
      </c>
      <c r="F366" s="162"/>
      <c r="G366" s="161">
        <f>J366*F366</f>
        <v>0</v>
      </c>
      <c r="H366" s="163"/>
      <c r="J366" s="143">
        <v>1</v>
      </c>
      <c r="L366" s="143">
        <v>41</v>
      </c>
      <c r="N366" s="143">
        <v>78810</v>
      </c>
      <c r="AA366" s="143">
        <v>1</v>
      </c>
      <c r="AB366" s="143">
        <v>0</v>
      </c>
      <c r="AC366" s="143">
        <v>1</v>
      </c>
      <c r="AD366" s="143">
        <v>-2</v>
      </c>
      <c r="AE366" s="143" t="s">
        <v>186</v>
      </c>
      <c r="AF366" s="143" t="s">
        <v>186</v>
      </c>
    </row>
    <row r="367" spans="1:32" x14ac:dyDescent="0.25">
      <c r="A367" s="157"/>
      <c r="B367" s="158"/>
      <c r="C367" s="159"/>
      <c r="D367" s="160"/>
      <c r="E367" s="161"/>
      <c r="F367" s="162"/>
      <c r="G367" s="161"/>
      <c r="H367" s="163"/>
    </row>
    <row r="368" spans="1:32" x14ac:dyDescent="0.25">
      <c r="A368" s="157" t="s">
        <v>554</v>
      </c>
      <c r="B368" s="158" t="s">
        <v>554</v>
      </c>
      <c r="C368" s="159" t="s">
        <v>561</v>
      </c>
      <c r="D368" s="160"/>
      <c r="E368" s="161"/>
      <c r="F368" s="162"/>
      <c r="G368" s="161"/>
      <c r="H368" s="163"/>
      <c r="L368" s="143">
        <v>42</v>
      </c>
      <c r="N368" s="143">
        <v>78820</v>
      </c>
      <c r="AA368" s="143">
        <v>1</v>
      </c>
      <c r="AB368" s="143">
        <v>0</v>
      </c>
      <c r="AC368" s="143">
        <v>1</v>
      </c>
      <c r="AD368" s="143">
        <v>-2</v>
      </c>
      <c r="AE368" s="143" t="s">
        <v>186</v>
      </c>
      <c r="AF368" s="143" t="s">
        <v>186</v>
      </c>
    </row>
    <row r="369" spans="1:32" x14ac:dyDescent="0.25">
      <c r="A369" s="157"/>
      <c r="B369" s="158"/>
      <c r="C369" s="159" t="s">
        <v>317</v>
      </c>
      <c r="D369" s="160"/>
      <c r="E369" s="161"/>
      <c r="F369" s="162"/>
      <c r="G369" s="161"/>
      <c r="H369" s="163"/>
      <c r="L369" s="143">
        <v>42</v>
      </c>
      <c r="N369" s="143">
        <v>78820</v>
      </c>
      <c r="AA369" s="143">
        <v>1</v>
      </c>
      <c r="AB369" s="143">
        <v>0</v>
      </c>
      <c r="AC369" s="143">
        <v>1</v>
      </c>
      <c r="AD369" s="143">
        <v>-2</v>
      </c>
      <c r="AE369" s="143" t="s">
        <v>186</v>
      </c>
      <c r="AF369" s="143" t="s">
        <v>186</v>
      </c>
    </row>
    <row r="370" spans="1:32" x14ac:dyDescent="0.25">
      <c r="A370" s="157"/>
      <c r="B370" s="158"/>
      <c r="C370" s="159" t="s">
        <v>562</v>
      </c>
      <c r="D370" s="160"/>
      <c r="E370" s="161"/>
      <c r="F370" s="162"/>
      <c r="G370" s="161"/>
      <c r="H370" s="163"/>
      <c r="L370" s="143">
        <v>42</v>
      </c>
      <c r="N370" s="143">
        <v>78820</v>
      </c>
      <c r="AA370" s="143">
        <v>1</v>
      </c>
      <c r="AB370" s="143">
        <v>0</v>
      </c>
      <c r="AC370" s="143">
        <v>1</v>
      </c>
      <c r="AD370" s="143">
        <v>-2</v>
      </c>
      <c r="AE370" s="143" t="s">
        <v>186</v>
      </c>
      <c r="AF370" s="143" t="s">
        <v>186</v>
      </c>
    </row>
    <row r="371" spans="1:32" x14ac:dyDescent="0.25">
      <c r="A371" s="157"/>
      <c r="B371" s="158"/>
      <c r="C371" s="159" t="s">
        <v>563</v>
      </c>
      <c r="D371" s="160"/>
      <c r="E371" s="161"/>
      <c r="F371" s="162"/>
      <c r="G371" s="161"/>
      <c r="H371" s="163"/>
      <c r="L371" s="143">
        <v>42</v>
      </c>
      <c r="N371" s="143">
        <v>78820</v>
      </c>
      <c r="AA371" s="143">
        <v>1</v>
      </c>
      <c r="AB371" s="143">
        <v>0</v>
      </c>
      <c r="AC371" s="143">
        <v>1</v>
      </c>
      <c r="AD371" s="143">
        <v>-2</v>
      </c>
      <c r="AE371" s="143" t="s">
        <v>186</v>
      </c>
      <c r="AF371" s="143" t="s">
        <v>186</v>
      </c>
    </row>
    <row r="372" spans="1:32" x14ac:dyDescent="0.25">
      <c r="A372" s="157"/>
      <c r="B372" s="158"/>
      <c r="C372" s="159" t="s">
        <v>564</v>
      </c>
      <c r="D372" s="160" t="s">
        <v>6</v>
      </c>
      <c r="E372" s="161">
        <v>1</v>
      </c>
      <c r="F372" s="162"/>
      <c r="G372" s="161">
        <f>J372*F372</f>
        <v>0</v>
      </c>
      <c r="H372" s="163"/>
      <c r="J372" s="143">
        <v>1</v>
      </c>
      <c r="L372" s="143">
        <v>42</v>
      </c>
      <c r="N372" s="143">
        <v>78820</v>
      </c>
      <c r="AA372" s="143">
        <v>1</v>
      </c>
      <c r="AB372" s="143">
        <v>0</v>
      </c>
      <c r="AC372" s="143">
        <v>1</v>
      </c>
      <c r="AD372" s="143">
        <v>-2</v>
      </c>
      <c r="AE372" s="143" t="s">
        <v>186</v>
      </c>
      <c r="AF372" s="143" t="s">
        <v>186</v>
      </c>
    </row>
    <row r="373" spans="1:32" x14ac:dyDescent="0.25">
      <c r="A373" s="157"/>
      <c r="B373" s="158"/>
      <c r="C373" s="159"/>
      <c r="D373" s="160"/>
      <c r="E373" s="161"/>
      <c r="F373" s="162"/>
      <c r="G373" s="161"/>
      <c r="H373" s="163"/>
    </row>
    <row r="374" spans="1:32" x14ac:dyDescent="0.25">
      <c r="A374" s="157" t="s">
        <v>565</v>
      </c>
      <c r="B374" s="158" t="s">
        <v>565</v>
      </c>
      <c r="C374" s="159" t="s">
        <v>566</v>
      </c>
      <c r="D374" s="160"/>
      <c r="E374" s="161"/>
      <c r="F374" s="162"/>
      <c r="G374" s="161"/>
      <c r="H374" s="163"/>
      <c r="L374" s="143">
        <v>43</v>
      </c>
      <c r="N374" s="143">
        <v>78830</v>
      </c>
      <c r="AA374" s="143">
        <v>1</v>
      </c>
      <c r="AB374" s="143">
        <v>0</v>
      </c>
      <c r="AC374" s="143">
        <v>1</v>
      </c>
      <c r="AD374" s="143">
        <v>-2</v>
      </c>
      <c r="AE374" s="143" t="s">
        <v>186</v>
      </c>
      <c r="AF374" s="143" t="s">
        <v>186</v>
      </c>
    </row>
    <row r="375" spans="1:32" x14ac:dyDescent="0.25">
      <c r="A375" s="157"/>
      <c r="B375" s="158"/>
      <c r="C375" s="159" t="s">
        <v>567</v>
      </c>
      <c r="D375" s="160"/>
      <c r="E375" s="161"/>
      <c r="F375" s="162"/>
      <c r="G375" s="161"/>
      <c r="H375" s="163"/>
      <c r="L375" s="143">
        <v>43</v>
      </c>
      <c r="N375" s="143">
        <v>78830</v>
      </c>
      <c r="AA375" s="143">
        <v>1</v>
      </c>
      <c r="AB375" s="143">
        <v>0</v>
      </c>
      <c r="AC375" s="143">
        <v>1</v>
      </c>
      <c r="AD375" s="143">
        <v>-2</v>
      </c>
      <c r="AE375" s="143" t="s">
        <v>186</v>
      </c>
      <c r="AF375" s="143" t="s">
        <v>186</v>
      </c>
    </row>
    <row r="376" spans="1:32" x14ac:dyDescent="0.25">
      <c r="A376" s="157"/>
      <c r="B376" s="158"/>
      <c r="C376" s="159" t="s">
        <v>568</v>
      </c>
      <c r="D376" s="160"/>
      <c r="E376" s="161"/>
      <c r="F376" s="162"/>
      <c r="G376" s="161"/>
      <c r="H376" s="163"/>
      <c r="L376" s="143">
        <v>43</v>
      </c>
      <c r="N376" s="143">
        <v>78830</v>
      </c>
      <c r="AA376" s="143">
        <v>1</v>
      </c>
      <c r="AB376" s="143">
        <v>0</v>
      </c>
      <c r="AC376" s="143">
        <v>1</v>
      </c>
      <c r="AD376" s="143">
        <v>-2</v>
      </c>
      <c r="AE376" s="143" t="s">
        <v>186</v>
      </c>
      <c r="AF376" s="143" t="s">
        <v>186</v>
      </c>
    </row>
    <row r="377" spans="1:32" ht="45" x14ac:dyDescent="0.25">
      <c r="A377" s="157"/>
      <c r="B377" s="158"/>
      <c r="C377" s="159" t="s">
        <v>569</v>
      </c>
      <c r="D377" s="160"/>
      <c r="E377" s="161"/>
      <c r="F377" s="162"/>
      <c r="G377" s="161"/>
      <c r="H377" s="163"/>
      <c r="L377" s="143">
        <v>43</v>
      </c>
      <c r="N377" s="143">
        <v>78830</v>
      </c>
      <c r="AA377" s="143">
        <v>1</v>
      </c>
      <c r="AB377" s="143">
        <v>0</v>
      </c>
      <c r="AC377" s="143">
        <v>1</v>
      </c>
      <c r="AD377" s="143">
        <v>-2</v>
      </c>
      <c r="AE377" s="143" t="s">
        <v>186</v>
      </c>
      <c r="AF377" s="143" t="s">
        <v>186</v>
      </c>
    </row>
    <row r="378" spans="1:32" ht="30" x14ac:dyDescent="0.25">
      <c r="A378" s="157"/>
      <c r="B378" s="158"/>
      <c r="C378" s="159" t="s">
        <v>570</v>
      </c>
      <c r="D378" s="160"/>
      <c r="E378" s="161"/>
      <c r="F378" s="162"/>
      <c r="G378" s="161"/>
      <c r="H378" s="163"/>
      <c r="L378" s="143">
        <v>43</v>
      </c>
      <c r="N378" s="143">
        <v>78830</v>
      </c>
      <c r="AA378" s="143">
        <v>1</v>
      </c>
      <c r="AB378" s="143">
        <v>0</v>
      </c>
      <c r="AC378" s="143">
        <v>1</v>
      </c>
      <c r="AD378" s="143">
        <v>-2</v>
      </c>
      <c r="AE378" s="143" t="s">
        <v>186</v>
      </c>
      <c r="AF378" s="143" t="s">
        <v>186</v>
      </c>
    </row>
    <row r="379" spans="1:32" ht="60" x14ac:dyDescent="0.25">
      <c r="A379" s="157"/>
      <c r="B379" s="158"/>
      <c r="C379" s="159" t="s">
        <v>571</v>
      </c>
      <c r="D379" s="160"/>
      <c r="E379" s="161"/>
      <c r="F379" s="162"/>
      <c r="G379" s="161"/>
      <c r="H379" s="163"/>
      <c r="L379" s="143">
        <v>43</v>
      </c>
      <c r="N379" s="143">
        <v>78830</v>
      </c>
      <c r="AA379" s="143">
        <v>1</v>
      </c>
      <c r="AB379" s="143">
        <v>0</v>
      </c>
      <c r="AC379" s="143">
        <v>1</v>
      </c>
      <c r="AD379" s="143">
        <v>-2</v>
      </c>
      <c r="AE379" s="143" t="s">
        <v>186</v>
      </c>
      <c r="AF379" s="143" t="s">
        <v>186</v>
      </c>
    </row>
    <row r="380" spans="1:32" ht="60" x14ac:dyDescent="0.25">
      <c r="A380" s="157"/>
      <c r="B380" s="158"/>
      <c r="C380" s="159" t="s">
        <v>572</v>
      </c>
      <c r="D380" s="160"/>
      <c r="E380" s="161"/>
      <c r="F380" s="162"/>
      <c r="G380" s="161"/>
      <c r="H380" s="163"/>
      <c r="L380" s="143">
        <v>43</v>
      </c>
      <c r="N380" s="143">
        <v>78830</v>
      </c>
      <c r="AA380" s="143">
        <v>1</v>
      </c>
      <c r="AB380" s="143">
        <v>0</v>
      </c>
      <c r="AC380" s="143">
        <v>1</v>
      </c>
      <c r="AD380" s="143">
        <v>-2</v>
      </c>
      <c r="AE380" s="143" t="s">
        <v>186</v>
      </c>
      <c r="AF380" s="143" t="s">
        <v>186</v>
      </c>
    </row>
    <row r="381" spans="1:32" x14ac:dyDescent="0.25">
      <c r="A381" s="157"/>
      <c r="B381" s="158"/>
      <c r="C381" s="159" t="s">
        <v>317</v>
      </c>
      <c r="D381" s="160"/>
      <c r="E381" s="161"/>
      <c r="F381" s="162"/>
      <c r="G381" s="161"/>
      <c r="H381" s="163"/>
      <c r="L381" s="143">
        <v>43</v>
      </c>
      <c r="N381" s="143">
        <v>78830</v>
      </c>
      <c r="AA381" s="143">
        <v>1</v>
      </c>
      <c r="AB381" s="143">
        <v>0</v>
      </c>
      <c r="AC381" s="143">
        <v>1</v>
      </c>
      <c r="AD381" s="143">
        <v>-2</v>
      </c>
      <c r="AE381" s="143" t="s">
        <v>186</v>
      </c>
      <c r="AF381" s="143" t="s">
        <v>186</v>
      </c>
    </row>
    <row r="382" spans="1:32" x14ac:dyDescent="0.25">
      <c r="A382" s="157"/>
      <c r="B382" s="158"/>
      <c r="C382" s="159" t="s">
        <v>573</v>
      </c>
      <c r="D382" s="160" t="s">
        <v>6</v>
      </c>
      <c r="E382" s="161">
        <v>1</v>
      </c>
      <c r="F382" s="162"/>
      <c r="G382" s="161">
        <f>J382*F382</f>
        <v>0</v>
      </c>
      <c r="H382" s="163"/>
      <c r="J382" s="143">
        <v>1</v>
      </c>
      <c r="L382" s="143">
        <v>43</v>
      </c>
      <c r="N382" s="143">
        <v>78830</v>
      </c>
      <c r="AA382" s="143">
        <v>1</v>
      </c>
      <c r="AB382" s="143">
        <v>0</v>
      </c>
      <c r="AC382" s="143">
        <v>1</v>
      </c>
      <c r="AD382" s="143">
        <v>-2</v>
      </c>
      <c r="AE382" s="143" t="s">
        <v>186</v>
      </c>
      <c r="AF382" s="143" t="s">
        <v>186</v>
      </c>
    </row>
    <row r="383" spans="1:32" x14ac:dyDescent="0.25">
      <c r="A383" s="157"/>
      <c r="B383" s="158"/>
      <c r="C383" s="159"/>
      <c r="D383" s="160"/>
      <c r="E383" s="161"/>
      <c r="F383" s="162"/>
      <c r="G383" s="161"/>
      <c r="H383" s="163"/>
    </row>
    <row r="384" spans="1:32" x14ac:dyDescent="0.25">
      <c r="A384" s="157" t="s">
        <v>565</v>
      </c>
      <c r="B384" s="158" t="s">
        <v>574</v>
      </c>
      <c r="C384" s="159" t="s">
        <v>575</v>
      </c>
      <c r="D384" s="160"/>
      <c r="E384" s="161"/>
      <c r="F384" s="162"/>
      <c r="G384" s="161"/>
      <c r="H384" s="163"/>
      <c r="L384" s="143">
        <v>44</v>
      </c>
      <c r="N384" s="143">
        <v>78840</v>
      </c>
      <c r="AA384" s="143">
        <v>1</v>
      </c>
      <c r="AB384" s="143">
        <v>0</v>
      </c>
      <c r="AC384" s="143">
        <v>1</v>
      </c>
      <c r="AD384" s="143">
        <v>-2</v>
      </c>
      <c r="AE384" s="143" t="s">
        <v>186</v>
      </c>
      <c r="AF384" s="143" t="s">
        <v>186</v>
      </c>
    </row>
    <row r="385" spans="1:32" x14ac:dyDescent="0.25">
      <c r="A385" s="157"/>
      <c r="B385" s="158"/>
      <c r="C385" s="159" t="s">
        <v>576</v>
      </c>
      <c r="D385" s="160"/>
      <c r="E385" s="161"/>
      <c r="F385" s="162"/>
      <c r="G385" s="161"/>
      <c r="H385" s="163"/>
      <c r="L385" s="143">
        <v>44</v>
      </c>
      <c r="N385" s="143">
        <v>78840</v>
      </c>
      <c r="AA385" s="143">
        <v>1</v>
      </c>
      <c r="AB385" s="143">
        <v>0</v>
      </c>
      <c r="AC385" s="143">
        <v>1</v>
      </c>
      <c r="AD385" s="143">
        <v>-2</v>
      </c>
      <c r="AE385" s="143" t="s">
        <v>186</v>
      </c>
      <c r="AF385" s="143" t="s">
        <v>186</v>
      </c>
    </row>
    <row r="386" spans="1:32" ht="45" x14ac:dyDescent="0.25">
      <c r="A386" s="157"/>
      <c r="B386" s="158"/>
      <c r="C386" s="159" t="s">
        <v>577</v>
      </c>
      <c r="D386" s="160"/>
      <c r="E386" s="161"/>
      <c r="F386" s="162"/>
      <c r="G386" s="161"/>
      <c r="H386" s="163"/>
      <c r="L386" s="143">
        <v>44</v>
      </c>
      <c r="N386" s="143">
        <v>78840</v>
      </c>
      <c r="AA386" s="143">
        <v>1</v>
      </c>
      <c r="AB386" s="143">
        <v>0</v>
      </c>
      <c r="AC386" s="143">
        <v>1</v>
      </c>
      <c r="AD386" s="143">
        <v>-2</v>
      </c>
      <c r="AE386" s="143" t="s">
        <v>186</v>
      </c>
      <c r="AF386" s="143" t="s">
        <v>186</v>
      </c>
    </row>
    <row r="387" spans="1:32" x14ac:dyDescent="0.25">
      <c r="A387" s="157"/>
      <c r="B387" s="158"/>
      <c r="C387" s="159" t="s">
        <v>317</v>
      </c>
      <c r="D387" s="160"/>
      <c r="E387" s="161"/>
      <c r="F387" s="162"/>
      <c r="G387" s="161"/>
      <c r="H387" s="163"/>
      <c r="L387" s="143">
        <v>44</v>
      </c>
      <c r="N387" s="143">
        <v>78840</v>
      </c>
      <c r="AA387" s="143">
        <v>1</v>
      </c>
      <c r="AB387" s="143">
        <v>0</v>
      </c>
      <c r="AC387" s="143">
        <v>1</v>
      </c>
      <c r="AD387" s="143">
        <v>-2</v>
      </c>
      <c r="AE387" s="143" t="s">
        <v>186</v>
      </c>
      <c r="AF387" s="143" t="s">
        <v>186</v>
      </c>
    </row>
    <row r="388" spans="1:32" x14ac:dyDescent="0.25">
      <c r="A388" s="157"/>
      <c r="B388" s="158"/>
      <c r="C388" s="159" t="s">
        <v>578</v>
      </c>
      <c r="D388" s="160" t="s">
        <v>6</v>
      </c>
      <c r="E388" s="161">
        <v>1</v>
      </c>
      <c r="F388" s="162"/>
      <c r="G388" s="161">
        <f>J388*F388</f>
        <v>0</v>
      </c>
      <c r="H388" s="163"/>
      <c r="J388" s="143">
        <v>1</v>
      </c>
      <c r="L388" s="143">
        <v>44</v>
      </c>
      <c r="N388" s="143">
        <v>78840</v>
      </c>
      <c r="AA388" s="143">
        <v>1</v>
      </c>
      <c r="AB388" s="143">
        <v>0</v>
      </c>
      <c r="AC388" s="143">
        <v>1</v>
      </c>
      <c r="AD388" s="143">
        <v>-2</v>
      </c>
      <c r="AE388" s="143" t="s">
        <v>186</v>
      </c>
      <c r="AF388" s="143" t="s">
        <v>186</v>
      </c>
    </row>
    <row r="389" spans="1:32" x14ac:dyDescent="0.25">
      <c r="A389" s="157"/>
      <c r="B389" s="158"/>
      <c r="C389" s="159"/>
      <c r="D389" s="160"/>
      <c r="E389" s="161"/>
      <c r="F389" s="162"/>
      <c r="G389" s="161"/>
      <c r="H389" s="163"/>
    </row>
    <row r="390" spans="1:32" x14ac:dyDescent="0.25">
      <c r="A390" s="157" t="s">
        <v>565</v>
      </c>
      <c r="B390" s="158"/>
      <c r="C390" s="159" t="s">
        <v>579</v>
      </c>
      <c r="D390" s="160"/>
      <c r="E390" s="161"/>
      <c r="F390" s="162"/>
      <c r="G390" s="161"/>
      <c r="H390" s="163"/>
      <c r="L390" s="143">
        <v>45</v>
      </c>
      <c r="N390" s="143">
        <v>78850</v>
      </c>
      <c r="AA390" s="143">
        <v>1</v>
      </c>
      <c r="AB390" s="143">
        <v>0</v>
      </c>
      <c r="AC390" s="143">
        <v>1</v>
      </c>
      <c r="AD390" s="143">
        <v>-2</v>
      </c>
      <c r="AE390" s="143" t="s">
        <v>184</v>
      </c>
      <c r="AF390" s="143" t="s">
        <v>178</v>
      </c>
    </row>
    <row r="391" spans="1:32" x14ac:dyDescent="0.25">
      <c r="A391" s="157"/>
      <c r="B391" s="158"/>
      <c r="C391" s="159"/>
      <c r="D391" s="160"/>
      <c r="E391" s="161"/>
      <c r="F391" s="162"/>
      <c r="G391" s="161"/>
      <c r="H391" s="163"/>
    </row>
    <row r="392" spans="1:32" x14ac:dyDescent="0.25">
      <c r="A392" s="157" t="s">
        <v>565</v>
      </c>
      <c r="B392" s="158" t="s">
        <v>580</v>
      </c>
      <c r="C392" s="159" t="s">
        <v>581</v>
      </c>
      <c r="D392" s="160" t="s">
        <v>6</v>
      </c>
      <c r="E392" s="161">
        <v>1</v>
      </c>
      <c r="F392" s="162"/>
      <c r="G392" s="161">
        <f>J392*F392</f>
        <v>0</v>
      </c>
      <c r="H392" s="163"/>
      <c r="J392" s="143">
        <v>1</v>
      </c>
      <c r="L392" s="143">
        <v>46</v>
      </c>
      <c r="N392" s="143">
        <v>78860</v>
      </c>
      <c r="AA392" s="143">
        <v>1</v>
      </c>
      <c r="AB392" s="143">
        <v>0</v>
      </c>
      <c r="AC392" s="143">
        <v>1</v>
      </c>
      <c r="AD392" s="143">
        <v>-2</v>
      </c>
      <c r="AE392" s="143" t="s">
        <v>186</v>
      </c>
      <c r="AF392" s="143" t="s">
        <v>186</v>
      </c>
    </row>
    <row r="393" spans="1:32" x14ac:dyDescent="0.25">
      <c r="A393" s="157"/>
      <c r="B393" s="158"/>
      <c r="C393" s="159"/>
      <c r="D393" s="160"/>
      <c r="E393" s="161"/>
      <c r="F393" s="162"/>
      <c r="G393" s="161"/>
      <c r="H393" s="163"/>
    </row>
    <row r="394" spans="1:32" x14ac:dyDescent="0.25">
      <c r="A394" s="157" t="s">
        <v>565</v>
      </c>
      <c r="B394" s="158" t="s">
        <v>582</v>
      </c>
      <c r="C394" s="159" t="s">
        <v>583</v>
      </c>
      <c r="D394" s="160"/>
      <c r="E394" s="161"/>
      <c r="F394" s="162"/>
      <c r="G394" s="161"/>
      <c r="H394" s="163"/>
      <c r="L394" s="143">
        <v>47</v>
      </c>
      <c r="N394" s="143">
        <v>78870</v>
      </c>
      <c r="AA394" s="143">
        <v>1</v>
      </c>
      <c r="AB394" s="143">
        <v>0</v>
      </c>
      <c r="AC394" s="143">
        <v>1</v>
      </c>
      <c r="AD394" s="143">
        <v>-2</v>
      </c>
      <c r="AE394" s="143" t="s">
        <v>186</v>
      </c>
      <c r="AF394" s="143" t="s">
        <v>186</v>
      </c>
    </row>
    <row r="395" spans="1:32" x14ac:dyDescent="0.25">
      <c r="A395" s="157"/>
      <c r="B395" s="158"/>
      <c r="C395" s="159" t="s">
        <v>98</v>
      </c>
      <c r="D395" s="160"/>
      <c r="E395" s="161"/>
      <c r="F395" s="162"/>
      <c r="G395" s="161"/>
      <c r="H395" s="163"/>
      <c r="L395" s="143">
        <v>47</v>
      </c>
      <c r="N395" s="143">
        <v>78870</v>
      </c>
      <c r="AA395" s="143">
        <v>1</v>
      </c>
      <c r="AB395" s="143">
        <v>0</v>
      </c>
      <c r="AC395" s="143">
        <v>1</v>
      </c>
      <c r="AD395" s="143">
        <v>-2</v>
      </c>
      <c r="AE395" s="143" t="s">
        <v>186</v>
      </c>
      <c r="AF395" s="143" t="s">
        <v>186</v>
      </c>
    </row>
    <row r="396" spans="1:32" ht="45" x14ac:dyDescent="0.25">
      <c r="A396" s="157"/>
      <c r="B396" s="158"/>
      <c r="C396" s="159" t="s">
        <v>584</v>
      </c>
      <c r="D396" s="160" t="s">
        <v>6</v>
      </c>
      <c r="E396" s="161">
        <v>1</v>
      </c>
      <c r="F396" s="162"/>
      <c r="G396" s="161">
        <f>J396*F396</f>
        <v>0</v>
      </c>
      <c r="H396" s="163"/>
      <c r="J396" s="143">
        <v>1</v>
      </c>
      <c r="L396" s="143">
        <v>47</v>
      </c>
      <c r="N396" s="143">
        <v>78870</v>
      </c>
      <c r="AA396" s="143">
        <v>1</v>
      </c>
      <c r="AB396" s="143">
        <v>0</v>
      </c>
      <c r="AC396" s="143">
        <v>1</v>
      </c>
      <c r="AD396" s="143">
        <v>-2</v>
      </c>
      <c r="AE396" s="143" t="s">
        <v>186</v>
      </c>
      <c r="AF396" s="143" t="s">
        <v>186</v>
      </c>
    </row>
    <row r="397" spans="1:32" x14ac:dyDescent="0.25">
      <c r="A397" s="157"/>
      <c r="B397" s="158"/>
      <c r="C397" s="159"/>
      <c r="D397" s="160"/>
      <c r="E397" s="161"/>
      <c r="F397" s="162"/>
      <c r="G397" s="161"/>
      <c r="H397" s="163"/>
    </row>
    <row r="398" spans="1:32" x14ac:dyDescent="0.25">
      <c r="A398" s="157" t="s">
        <v>565</v>
      </c>
      <c r="B398" s="158" t="s">
        <v>181</v>
      </c>
      <c r="C398" s="159" t="s">
        <v>585</v>
      </c>
      <c r="D398" s="160"/>
      <c r="E398" s="161"/>
      <c r="F398" s="162"/>
      <c r="G398" s="161"/>
      <c r="H398" s="163"/>
      <c r="L398" s="143">
        <v>48</v>
      </c>
      <c r="N398" s="143">
        <v>78880</v>
      </c>
      <c r="AA398" s="143">
        <v>1</v>
      </c>
      <c r="AB398" s="143">
        <v>0</v>
      </c>
      <c r="AC398" s="143">
        <v>1</v>
      </c>
      <c r="AD398" s="143">
        <v>-2</v>
      </c>
      <c r="AE398" s="143" t="s">
        <v>186</v>
      </c>
      <c r="AF398" s="143" t="s">
        <v>186</v>
      </c>
    </row>
    <row r="399" spans="1:32" x14ac:dyDescent="0.25">
      <c r="A399" s="157"/>
      <c r="B399" s="158"/>
      <c r="C399" s="159" t="s">
        <v>98</v>
      </c>
      <c r="D399" s="160"/>
      <c r="E399" s="161"/>
      <c r="F399" s="162"/>
      <c r="G399" s="161"/>
      <c r="H399" s="163"/>
      <c r="L399" s="143">
        <v>48</v>
      </c>
      <c r="N399" s="143">
        <v>78880</v>
      </c>
      <c r="AA399" s="143">
        <v>1</v>
      </c>
      <c r="AB399" s="143">
        <v>0</v>
      </c>
      <c r="AC399" s="143">
        <v>1</v>
      </c>
      <c r="AD399" s="143">
        <v>-2</v>
      </c>
      <c r="AE399" s="143" t="s">
        <v>186</v>
      </c>
      <c r="AF399" s="143" t="s">
        <v>186</v>
      </c>
    </row>
    <row r="400" spans="1:32" ht="60" x14ac:dyDescent="0.25">
      <c r="A400" s="157"/>
      <c r="B400" s="158"/>
      <c r="C400" s="159" t="s">
        <v>586</v>
      </c>
      <c r="D400" s="160"/>
      <c r="E400" s="161"/>
      <c r="F400" s="162"/>
      <c r="G400" s="161"/>
      <c r="H400" s="163"/>
      <c r="L400" s="143">
        <v>48</v>
      </c>
      <c r="N400" s="143">
        <v>78880</v>
      </c>
      <c r="AA400" s="143">
        <v>1</v>
      </c>
      <c r="AB400" s="143">
        <v>0</v>
      </c>
      <c r="AC400" s="143">
        <v>1</v>
      </c>
      <c r="AD400" s="143">
        <v>-2</v>
      </c>
      <c r="AE400" s="143" t="s">
        <v>186</v>
      </c>
      <c r="AF400" s="143" t="s">
        <v>186</v>
      </c>
    </row>
    <row r="401" spans="1:32" x14ac:dyDescent="0.25">
      <c r="A401" s="157"/>
      <c r="B401" s="158"/>
      <c r="C401" s="159" t="s">
        <v>317</v>
      </c>
      <c r="D401" s="160"/>
      <c r="E401" s="161"/>
      <c r="F401" s="162"/>
      <c r="G401" s="161"/>
      <c r="H401" s="163"/>
      <c r="L401" s="143">
        <v>48</v>
      </c>
      <c r="N401" s="143">
        <v>78880</v>
      </c>
      <c r="AA401" s="143">
        <v>1</v>
      </c>
      <c r="AB401" s="143">
        <v>0</v>
      </c>
      <c r="AC401" s="143">
        <v>1</v>
      </c>
      <c r="AD401" s="143">
        <v>-2</v>
      </c>
      <c r="AE401" s="143" t="s">
        <v>186</v>
      </c>
      <c r="AF401" s="143" t="s">
        <v>186</v>
      </c>
    </row>
    <row r="402" spans="1:32" x14ac:dyDescent="0.25">
      <c r="A402" s="157"/>
      <c r="B402" s="158"/>
      <c r="C402" s="159" t="s">
        <v>587</v>
      </c>
      <c r="D402" s="160" t="s">
        <v>6</v>
      </c>
      <c r="E402" s="161">
        <v>1</v>
      </c>
      <c r="F402" s="162"/>
      <c r="G402" s="161">
        <f>J402*F402</f>
        <v>0</v>
      </c>
      <c r="H402" s="163"/>
      <c r="J402" s="143">
        <v>1</v>
      </c>
      <c r="L402" s="143">
        <v>48</v>
      </c>
      <c r="N402" s="143">
        <v>78880</v>
      </c>
      <c r="AA402" s="143">
        <v>1</v>
      </c>
      <c r="AB402" s="143">
        <v>0</v>
      </c>
      <c r="AC402" s="143">
        <v>1</v>
      </c>
      <c r="AD402" s="143">
        <v>-2</v>
      </c>
      <c r="AE402" s="143" t="s">
        <v>186</v>
      </c>
      <c r="AF402" s="143" t="s">
        <v>186</v>
      </c>
    </row>
    <row r="403" spans="1:32" x14ac:dyDescent="0.25">
      <c r="A403" s="157"/>
      <c r="B403" s="158"/>
      <c r="C403" s="159"/>
      <c r="D403" s="160"/>
      <c r="E403" s="161"/>
      <c r="F403" s="162"/>
      <c r="G403" s="161"/>
      <c r="H403" s="163"/>
    </row>
    <row r="404" spans="1:32" ht="30" x14ac:dyDescent="0.25">
      <c r="A404" s="157" t="s">
        <v>565</v>
      </c>
      <c r="B404" s="158" t="s">
        <v>190</v>
      </c>
      <c r="C404" s="159" t="s">
        <v>588</v>
      </c>
      <c r="D404" s="160"/>
      <c r="E404" s="161"/>
      <c r="F404" s="162"/>
      <c r="G404" s="161"/>
      <c r="H404" s="163"/>
      <c r="L404" s="143">
        <v>49</v>
      </c>
      <c r="N404" s="143">
        <v>78890</v>
      </c>
      <c r="AA404" s="143">
        <v>1</v>
      </c>
      <c r="AB404" s="143">
        <v>0</v>
      </c>
      <c r="AC404" s="143">
        <v>1</v>
      </c>
      <c r="AD404" s="143">
        <v>-2</v>
      </c>
      <c r="AE404" s="143" t="s">
        <v>186</v>
      </c>
      <c r="AF404" s="143" t="s">
        <v>186</v>
      </c>
    </row>
    <row r="405" spans="1:32" x14ac:dyDescent="0.25">
      <c r="A405" s="157"/>
      <c r="B405" s="158"/>
      <c r="C405" s="159" t="s">
        <v>317</v>
      </c>
      <c r="D405" s="160"/>
      <c r="E405" s="161"/>
      <c r="F405" s="162"/>
      <c r="G405" s="161"/>
      <c r="H405" s="163"/>
      <c r="L405" s="143">
        <v>49</v>
      </c>
      <c r="N405" s="143">
        <v>78890</v>
      </c>
      <c r="AA405" s="143">
        <v>1</v>
      </c>
      <c r="AB405" s="143">
        <v>0</v>
      </c>
      <c r="AC405" s="143">
        <v>1</v>
      </c>
      <c r="AD405" s="143">
        <v>-2</v>
      </c>
      <c r="AE405" s="143" t="s">
        <v>186</v>
      </c>
      <c r="AF405" s="143" t="s">
        <v>186</v>
      </c>
    </row>
    <row r="406" spans="1:32" ht="30" x14ac:dyDescent="0.25">
      <c r="A406" s="157"/>
      <c r="B406" s="158"/>
      <c r="C406" s="159" t="s">
        <v>589</v>
      </c>
      <c r="D406" s="160"/>
      <c r="E406" s="161"/>
      <c r="F406" s="162"/>
      <c r="G406" s="161"/>
      <c r="H406" s="163"/>
      <c r="L406" s="143">
        <v>49</v>
      </c>
      <c r="N406" s="143">
        <v>78890</v>
      </c>
      <c r="AA406" s="143">
        <v>1</v>
      </c>
      <c r="AB406" s="143">
        <v>0</v>
      </c>
      <c r="AC406" s="143">
        <v>1</v>
      </c>
      <c r="AD406" s="143">
        <v>-2</v>
      </c>
      <c r="AE406" s="143" t="s">
        <v>186</v>
      </c>
      <c r="AF406" s="143" t="s">
        <v>186</v>
      </c>
    </row>
    <row r="407" spans="1:32" x14ac:dyDescent="0.25">
      <c r="A407" s="157"/>
      <c r="B407" s="158"/>
      <c r="C407" s="159" t="s">
        <v>590</v>
      </c>
      <c r="D407" s="160"/>
      <c r="E407" s="161"/>
      <c r="F407" s="162"/>
      <c r="G407" s="161"/>
      <c r="H407" s="163"/>
      <c r="L407" s="143">
        <v>49</v>
      </c>
      <c r="N407" s="143">
        <v>78890</v>
      </c>
      <c r="AA407" s="143">
        <v>1</v>
      </c>
      <c r="AB407" s="143">
        <v>0</v>
      </c>
      <c r="AC407" s="143">
        <v>1</v>
      </c>
      <c r="AD407" s="143">
        <v>-2</v>
      </c>
      <c r="AE407" s="143" t="s">
        <v>186</v>
      </c>
      <c r="AF407" s="143" t="s">
        <v>186</v>
      </c>
    </row>
    <row r="408" spans="1:32" x14ac:dyDescent="0.25">
      <c r="A408" s="157"/>
      <c r="B408" s="158"/>
      <c r="C408" s="159" t="s">
        <v>591</v>
      </c>
      <c r="D408" s="160" t="s">
        <v>6</v>
      </c>
      <c r="E408" s="161">
        <v>1</v>
      </c>
      <c r="F408" s="162"/>
      <c r="G408" s="161">
        <f>J408*F408</f>
        <v>0</v>
      </c>
      <c r="H408" s="163"/>
      <c r="J408" s="143">
        <v>1</v>
      </c>
      <c r="L408" s="143">
        <v>49</v>
      </c>
      <c r="N408" s="143">
        <v>78890</v>
      </c>
      <c r="AA408" s="143">
        <v>1</v>
      </c>
      <c r="AB408" s="143">
        <v>0</v>
      </c>
      <c r="AC408" s="143">
        <v>1</v>
      </c>
      <c r="AD408" s="143">
        <v>-2</v>
      </c>
      <c r="AE408" s="143" t="s">
        <v>186</v>
      </c>
      <c r="AF408" s="143" t="s">
        <v>186</v>
      </c>
    </row>
    <row r="409" spans="1:32" x14ac:dyDescent="0.25">
      <c r="A409" s="157"/>
      <c r="B409" s="158"/>
      <c r="C409" s="159"/>
      <c r="D409" s="160"/>
      <c r="E409" s="161"/>
      <c r="F409" s="162"/>
      <c r="G409" s="161"/>
      <c r="H409" s="163"/>
    </row>
    <row r="410" spans="1:32" x14ac:dyDescent="0.25">
      <c r="A410" s="157" t="s">
        <v>574</v>
      </c>
      <c r="B410" s="158" t="s">
        <v>210</v>
      </c>
      <c r="C410" s="159" t="s">
        <v>592</v>
      </c>
      <c r="D410" s="160" t="s">
        <v>6</v>
      </c>
      <c r="E410" s="161">
        <v>1</v>
      </c>
      <c r="F410" s="162"/>
      <c r="G410" s="161">
        <f>J410*F410</f>
        <v>0</v>
      </c>
      <c r="H410" s="163"/>
      <c r="J410" s="143">
        <v>1</v>
      </c>
      <c r="L410" s="143">
        <v>50</v>
      </c>
      <c r="N410" s="143">
        <v>78900</v>
      </c>
      <c r="AA410" s="143">
        <v>1</v>
      </c>
      <c r="AB410" s="143">
        <v>0</v>
      </c>
      <c r="AC410" s="143">
        <v>1</v>
      </c>
      <c r="AD410" s="143">
        <v>-2</v>
      </c>
      <c r="AE410" s="143" t="s">
        <v>186</v>
      </c>
      <c r="AF410" s="143" t="s">
        <v>186</v>
      </c>
    </row>
    <row r="411" spans="1:32" x14ac:dyDescent="0.25">
      <c r="A411" s="157"/>
      <c r="B411" s="158"/>
      <c r="C411" s="159"/>
      <c r="D411" s="160"/>
      <c r="E411" s="161"/>
      <c r="F411" s="162"/>
      <c r="G411" s="161"/>
      <c r="H411" s="163"/>
    </row>
    <row r="412" spans="1:32" ht="30" x14ac:dyDescent="0.25">
      <c r="A412" s="157" t="s">
        <v>574</v>
      </c>
      <c r="B412" s="158" t="s">
        <v>220</v>
      </c>
      <c r="C412" s="159" t="s">
        <v>593</v>
      </c>
      <c r="D412" s="160"/>
      <c r="E412" s="161"/>
      <c r="F412" s="162"/>
      <c r="G412" s="161"/>
      <c r="H412" s="163"/>
      <c r="L412" s="143">
        <v>51</v>
      </c>
      <c r="N412" s="143">
        <v>78910</v>
      </c>
      <c r="AA412" s="143">
        <v>1</v>
      </c>
      <c r="AB412" s="143">
        <v>0</v>
      </c>
      <c r="AC412" s="143">
        <v>1</v>
      </c>
      <c r="AD412" s="143">
        <v>-2</v>
      </c>
      <c r="AE412" s="143" t="s">
        <v>186</v>
      </c>
      <c r="AF412" s="143" t="s">
        <v>186</v>
      </c>
    </row>
    <row r="413" spans="1:32" x14ac:dyDescent="0.25">
      <c r="A413" s="157"/>
      <c r="B413" s="158"/>
      <c r="C413" s="159" t="s">
        <v>594</v>
      </c>
      <c r="D413" s="160"/>
      <c r="E413" s="161"/>
      <c r="F413" s="162"/>
      <c r="G413" s="161"/>
      <c r="H413" s="163"/>
      <c r="L413" s="143">
        <v>51</v>
      </c>
      <c r="N413" s="143">
        <v>78910</v>
      </c>
      <c r="AA413" s="143">
        <v>1</v>
      </c>
      <c r="AB413" s="143">
        <v>0</v>
      </c>
      <c r="AC413" s="143">
        <v>1</v>
      </c>
      <c r="AD413" s="143">
        <v>-2</v>
      </c>
      <c r="AE413" s="143" t="s">
        <v>186</v>
      </c>
      <c r="AF413" s="143" t="s">
        <v>186</v>
      </c>
    </row>
    <row r="414" spans="1:32" ht="75" x14ac:dyDescent="0.25">
      <c r="A414" s="157"/>
      <c r="B414" s="158"/>
      <c r="C414" s="159" t="s">
        <v>595</v>
      </c>
      <c r="D414" s="160"/>
      <c r="E414" s="161"/>
      <c r="F414" s="162"/>
      <c r="G414" s="161"/>
      <c r="H414" s="163"/>
      <c r="L414" s="143">
        <v>51</v>
      </c>
      <c r="N414" s="143">
        <v>78910</v>
      </c>
      <c r="AA414" s="143">
        <v>1</v>
      </c>
      <c r="AB414" s="143">
        <v>0</v>
      </c>
      <c r="AC414" s="143">
        <v>1</v>
      </c>
      <c r="AD414" s="143">
        <v>-2</v>
      </c>
      <c r="AE414" s="143" t="s">
        <v>186</v>
      </c>
      <c r="AF414" s="143" t="s">
        <v>186</v>
      </c>
    </row>
    <row r="415" spans="1:32" x14ac:dyDescent="0.25">
      <c r="A415" s="157"/>
      <c r="B415" s="158"/>
      <c r="C415" s="159" t="s">
        <v>317</v>
      </c>
      <c r="D415" s="160"/>
      <c r="E415" s="161"/>
      <c r="F415" s="162"/>
      <c r="G415" s="161"/>
      <c r="H415" s="163"/>
      <c r="L415" s="143">
        <v>51</v>
      </c>
      <c r="N415" s="143">
        <v>78910</v>
      </c>
      <c r="AA415" s="143">
        <v>1</v>
      </c>
      <c r="AB415" s="143">
        <v>0</v>
      </c>
      <c r="AC415" s="143">
        <v>1</v>
      </c>
      <c r="AD415" s="143">
        <v>-2</v>
      </c>
      <c r="AE415" s="143" t="s">
        <v>186</v>
      </c>
      <c r="AF415" s="143" t="s">
        <v>186</v>
      </c>
    </row>
    <row r="416" spans="1:32" x14ac:dyDescent="0.25">
      <c r="A416" s="157"/>
      <c r="B416" s="158"/>
      <c r="C416" s="159" t="s">
        <v>596</v>
      </c>
      <c r="D416" s="160"/>
      <c r="E416" s="161"/>
      <c r="F416" s="162"/>
      <c r="G416" s="161"/>
      <c r="H416" s="163"/>
      <c r="L416" s="143">
        <v>51</v>
      </c>
      <c r="N416" s="143">
        <v>78910</v>
      </c>
      <c r="AA416" s="143">
        <v>1</v>
      </c>
      <c r="AB416" s="143">
        <v>0</v>
      </c>
      <c r="AC416" s="143">
        <v>1</v>
      </c>
      <c r="AD416" s="143">
        <v>-2</v>
      </c>
      <c r="AE416" s="143" t="s">
        <v>186</v>
      </c>
      <c r="AF416" s="143" t="s">
        <v>186</v>
      </c>
    </row>
    <row r="417" spans="1:32" x14ac:dyDescent="0.25">
      <c r="A417" s="157"/>
      <c r="B417" s="158"/>
      <c r="C417" s="159" t="s">
        <v>597</v>
      </c>
      <c r="D417" s="160" t="s">
        <v>6</v>
      </c>
      <c r="E417" s="161">
        <v>1</v>
      </c>
      <c r="F417" s="162"/>
      <c r="G417" s="161">
        <f>J417*F417</f>
        <v>0</v>
      </c>
      <c r="H417" s="163"/>
      <c r="J417" s="143">
        <v>1</v>
      </c>
      <c r="L417" s="143">
        <v>51</v>
      </c>
      <c r="N417" s="143">
        <v>78910</v>
      </c>
      <c r="AA417" s="143">
        <v>1</v>
      </c>
      <c r="AB417" s="143">
        <v>0</v>
      </c>
      <c r="AC417" s="143">
        <v>1</v>
      </c>
      <c r="AD417" s="143">
        <v>-2</v>
      </c>
      <c r="AE417" s="143" t="s">
        <v>186</v>
      </c>
      <c r="AF417" s="143" t="s">
        <v>186</v>
      </c>
    </row>
    <row r="418" spans="1:32" x14ac:dyDescent="0.25">
      <c r="A418" s="157"/>
      <c r="B418" s="158"/>
      <c r="C418" s="159"/>
      <c r="D418" s="160"/>
      <c r="E418" s="161"/>
      <c r="F418" s="162"/>
      <c r="G418" s="161"/>
      <c r="H418" s="163"/>
    </row>
    <row r="419" spans="1:32" x14ac:dyDescent="0.25">
      <c r="A419" s="157" t="s">
        <v>574</v>
      </c>
      <c r="B419" s="158" t="s">
        <v>598</v>
      </c>
      <c r="C419" s="159" t="s">
        <v>599</v>
      </c>
      <c r="D419" s="160" t="s">
        <v>6</v>
      </c>
      <c r="E419" s="161">
        <v>1</v>
      </c>
      <c r="F419" s="162"/>
      <c r="G419" s="161">
        <f>J419*F419</f>
        <v>0</v>
      </c>
      <c r="H419" s="163"/>
      <c r="J419" s="143">
        <v>1</v>
      </c>
      <c r="L419" s="143">
        <v>52</v>
      </c>
      <c r="N419" s="143">
        <v>78920</v>
      </c>
      <c r="AA419" s="143">
        <v>1</v>
      </c>
      <c r="AB419" s="143">
        <v>0</v>
      </c>
      <c r="AC419" s="143">
        <v>1</v>
      </c>
      <c r="AD419" s="143">
        <v>-2</v>
      </c>
      <c r="AE419" s="143" t="s">
        <v>186</v>
      </c>
      <c r="AF419" s="143" t="s">
        <v>186</v>
      </c>
    </row>
    <row r="420" spans="1:32" x14ac:dyDescent="0.25">
      <c r="A420" s="157"/>
      <c r="B420" s="158"/>
      <c r="C420" s="159"/>
      <c r="D420" s="160"/>
      <c r="E420" s="161"/>
      <c r="F420" s="162"/>
      <c r="G420" s="161"/>
      <c r="H420" s="163"/>
    </row>
    <row r="421" spans="1:32" x14ac:dyDescent="0.25">
      <c r="A421" s="157" t="s">
        <v>574</v>
      </c>
      <c r="B421" s="158"/>
      <c r="C421" s="159" t="s">
        <v>600</v>
      </c>
      <c r="D421" s="160"/>
      <c r="E421" s="161"/>
      <c r="F421" s="162"/>
      <c r="G421" s="161"/>
      <c r="H421" s="163"/>
      <c r="L421" s="143">
        <v>53</v>
      </c>
      <c r="N421" s="143">
        <v>78930</v>
      </c>
      <c r="AA421" s="143">
        <v>1</v>
      </c>
      <c r="AB421" s="143">
        <v>0</v>
      </c>
      <c r="AC421" s="143">
        <v>1</v>
      </c>
      <c r="AD421" s="143">
        <v>-2</v>
      </c>
      <c r="AE421" s="143" t="s">
        <v>184</v>
      </c>
      <c r="AF421" s="143" t="s">
        <v>178</v>
      </c>
    </row>
    <row r="422" spans="1:32" x14ac:dyDescent="0.25">
      <c r="A422" s="157"/>
      <c r="B422" s="158"/>
      <c r="C422" s="159"/>
      <c r="D422" s="160"/>
      <c r="E422" s="161"/>
      <c r="F422" s="162"/>
      <c r="G422" s="161"/>
      <c r="H422" s="163"/>
    </row>
    <row r="423" spans="1:32" x14ac:dyDescent="0.25">
      <c r="A423" s="157" t="s">
        <v>574</v>
      </c>
      <c r="B423" s="158" t="s">
        <v>601</v>
      </c>
      <c r="C423" s="159" t="s">
        <v>602</v>
      </c>
      <c r="D423" s="160"/>
      <c r="E423" s="161"/>
      <c r="F423" s="162"/>
      <c r="G423" s="161"/>
      <c r="H423" s="163"/>
      <c r="L423" s="143">
        <v>54</v>
      </c>
      <c r="N423" s="143">
        <v>78940</v>
      </c>
      <c r="AA423" s="143">
        <v>1</v>
      </c>
      <c r="AB423" s="143">
        <v>0</v>
      </c>
      <c r="AC423" s="143">
        <v>1</v>
      </c>
      <c r="AD423" s="143">
        <v>-2</v>
      </c>
      <c r="AE423" s="143" t="s">
        <v>186</v>
      </c>
      <c r="AF423" s="143" t="s">
        <v>186</v>
      </c>
    </row>
    <row r="424" spans="1:32" x14ac:dyDescent="0.25">
      <c r="A424" s="157"/>
      <c r="B424" s="158"/>
      <c r="C424" s="159" t="s">
        <v>603</v>
      </c>
      <c r="D424" s="160"/>
      <c r="E424" s="161"/>
      <c r="F424" s="162"/>
      <c r="G424" s="161"/>
      <c r="H424" s="163"/>
      <c r="L424" s="143">
        <v>54</v>
      </c>
      <c r="N424" s="143">
        <v>78940</v>
      </c>
      <c r="AA424" s="143">
        <v>1</v>
      </c>
      <c r="AB424" s="143">
        <v>0</v>
      </c>
      <c r="AC424" s="143">
        <v>1</v>
      </c>
      <c r="AD424" s="143">
        <v>-2</v>
      </c>
      <c r="AE424" s="143" t="s">
        <v>186</v>
      </c>
      <c r="AF424" s="143" t="s">
        <v>186</v>
      </c>
    </row>
    <row r="425" spans="1:32" ht="45" x14ac:dyDescent="0.25">
      <c r="A425" s="157"/>
      <c r="B425" s="158"/>
      <c r="C425" s="159" t="s">
        <v>604</v>
      </c>
      <c r="D425" s="160"/>
      <c r="E425" s="161"/>
      <c r="F425" s="162"/>
      <c r="G425" s="161"/>
      <c r="H425" s="163"/>
      <c r="L425" s="143">
        <v>54</v>
      </c>
      <c r="N425" s="143">
        <v>78940</v>
      </c>
      <c r="AA425" s="143">
        <v>1</v>
      </c>
      <c r="AB425" s="143">
        <v>0</v>
      </c>
      <c r="AC425" s="143">
        <v>1</v>
      </c>
      <c r="AD425" s="143">
        <v>-2</v>
      </c>
      <c r="AE425" s="143" t="s">
        <v>186</v>
      </c>
      <c r="AF425" s="143" t="s">
        <v>186</v>
      </c>
    </row>
    <row r="426" spans="1:32" x14ac:dyDescent="0.25">
      <c r="A426" s="157"/>
      <c r="B426" s="158"/>
      <c r="C426" s="159" t="s">
        <v>98</v>
      </c>
      <c r="D426" s="160"/>
      <c r="E426" s="161"/>
      <c r="F426" s="162"/>
      <c r="G426" s="161"/>
      <c r="H426" s="163"/>
      <c r="L426" s="143">
        <v>54</v>
      </c>
      <c r="N426" s="143">
        <v>78940</v>
      </c>
      <c r="AA426" s="143">
        <v>1</v>
      </c>
      <c r="AB426" s="143">
        <v>0</v>
      </c>
      <c r="AC426" s="143">
        <v>1</v>
      </c>
      <c r="AD426" s="143">
        <v>-2</v>
      </c>
      <c r="AE426" s="143" t="s">
        <v>186</v>
      </c>
      <c r="AF426" s="143" t="s">
        <v>186</v>
      </c>
    </row>
    <row r="427" spans="1:32" x14ac:dyDescent="0.25">
      <c r="A427" s="157"/>
      <c r="B427" s="158"/>
      <c r="C427" s="159" t="s">
        <v>605</v>
      </c>
      <c r="D427" s="160"/>
      <c r="E427" s="161"/>
      <c r="F427" s="162"/>
      <c r="G427" s="161"/>
      <c r="H427" s="163"/>
      <c r="L427" s="143">
        <v>54</v>
      </c>
      <c r="N427" s="143">
        <v>78940</v>
      </c>
      <c r="AA427" s="143">
        <v>1</v>
      </c>
      <c r="AB427" s="143">
        <v>0</v>
      </c>
      <c r="AC427" s="143">
        <v>1</v>
      </c>
      <c r="AD427" s="143">
        <v>-2</v>
      </c>
      <c r="AE427" s="143" t="s">
        <v>186</v>
      </c>
      <c r="AF427" s="143" t="s">
        <v>186</v>
      </c>
    </row>
    <row r="428" spans="1:32" x14ac:dyDescent="0.25">
      <c r="A428" s="157"/>
      <c r="B428" s="158"/>
      <c r="C428" s="159" t="s">
        <v>606</v>
      </c>
      <c r="D428" s="160"/>
      <c r="E428" s="161"/>
      <c r="F428" s="162"/>
      <c r="G428" s="161"/>
      <c r="H428" s="163"/>
      <c r="L428" s="143">
        <v>54</v>
      </c>
      <c r="N428" s="143">
        <v>78940</v>
      </c>
      <c r="AA428" s="143">
        <v>1</v>
      </c>
      <c r="AB428" s="143">
        <v>0</v>
      </c>
      <c r="AC428" s="143">
        <v>1</v>
      </c>
      <c r="AD428" s="143">
        <v>-2</v>
      </c>
      <c r="AE428" s="143" t="s">
        <v>186</v>
      </c>
      <c r="AF428" s="143" t="s">
        <v>186</v>
      </c>
    </row>
    <row r="429" spans="1:32" ht="30" x14ac:dyDescent="0.25">
      <c r="A429" s="157"/>
      <c r="B429" s="158"/>
      <c r="C429" s="159" t="s">
        <v>607</v>
      </c>
      <c r="D429" s="160"/>
      <c r="E429" s="161"/>
      <c r="F429" s="162"/>
      <c r="G429" s="161"/>
      <c r="H429" s="163"/>
      <c r="L429" s="143">
        <v>54</v>
      </c>
      <c r="N429" s="143">
        <v>78940</v>
      </c>
      <c r="AA429" s="143">
        <v>1</v>
      </c>
      <c r="AB429" s="143">
        <v>0</v>
      </c>
      <c r="AC429" s="143">
        <v>1</v>
      </c>
      <c r="AD429" s="143">
        <v>-2</v>
      </c>
      <c r="AE429" s="143" t="s">
        <v>186</v>
      </c>
      <c r="AF429" s="143" t="s">
        <v>186</v>
      </c>
    </row>
    <row r="430" spans="1:32" x14ac:dyDescent="0.25">
      <c r="A430" s="157"/>
      <c r="B430" s="158"/>
      <c r="C430" s="159" t="s">
        <v>606</v>
      </c>
      <c r="D430" s="160"/>
      <c r="E430" s="161"/>
      <c r="F430" s="162"/>
      <c r="G430" s="161"/>
      <c r="H430" s="163"/>
      <c r="L430" s="143">
        <v>54</v>
      </c>
      <c r="N430" s="143">
        <v>78940</v>
      </c>
      <c r="AA430" s="143">
        <v>1</v>
      </c>
      <c r="AB430" s="143">
        <v>0</v>
      </c>
      <c r="AC430" s="143">
        <v>1</v>
      </c>
      <c r="AD430" s="143">
        <v>-2</v>
      </c>
      <c r="AE430" s="143" t="s">
        <v>186</v>
      </c>
      <c r="AF430" s="143" t="s">
        <v>186</v>
      </c>
    </row>
    <row r="431" spans="1:32" ht="60" x14ac:dyDescent="0.25">
      <c r="A431" s="157"/>
      <c r="B431" s="158"/>
      <c r="C431" s="159" t="s">
        <v>608</v>
      </c>
      <c r="D431" s="160"/>
      <c r="E431" s="161"/>
      <c r="F431" s="162"/>
      <c r="G431" s="161"/>
      <c r="H431" s="163"/>
      <c r="L431" s="143">
        <v>54</v>
      </c>
      <c r="N431" s="143">
        <v>78940</v>
      </c>
      <c r="AA431" s="143">
        <v>1</v>
      </c>
      <c r="AB431" s="143">
        <v>0</v>
      </c>
      <c r="AC431" s="143">
        <v>1</v>
      </c>
      <c r="AD431" s="143">
        <v>-2</v>
      </c>
      <c r="AE431" s="143" t="s">
        <v>186</v>
      </c>
      <c r="AF431" s="143" t="s">
        <v>186</v>
      </c>
    </row>
    <row r="432" spans="1:32" x14ac:dyDescent="0.25">
      <c r="A432" s="157"/>
      <c r="B432" s="158"/>
      <c r="C432" s="159" t="s">
        <v>609</v>
      </c>
      <c r="D432" s="160"/>
      <c r="E432" s="161"/>
      <c r="F432" s="162"/>
      <c r="G432" s="161"/>
      <c r="H432" s="163"/>
      <c r="L432" s="143">
        <v>54</v>
      </c>
      <c r="N432" s="143">
        <v>78940</v>
      </c>
      <c r="AA432" s="143">
        <v>1</v>
      </c>
      <c r="AB432" s="143">
        <v>0</v>
      </c>
      <c r="AC432" s="143">
        <v>1</v>
      </c>
      <c r="AD432" s="143">
        <v>-2</v>
      </c>
      <c r="AE432" s="143" t="s">
        <v>186</v>
      </c>
      <c r="AF432" s="143" t="s">
        <v>186</v>
      </c>
    </row>
    <row r="433" spans="1:32" ht="45" x14ac:dyDescent="0.25">
      <c r="A433" s="157"/>
      <c r="B433" s="158"/>
      <c r="C433" s="159" t="s">
        <v>610</v>
      </c>
      <c r="D433" s="160"/>
      <c r="E433" s="161"/>
      <c r="F433" s="162"/>
      <c r="G433" s="161"/>
      <c r="H433" s="163"/>
      <c r="L433" s="143">
        <v>54</v>
      </c>
      <c r="N433" s="143">
        <v>78940</v>
      </c>
      <c r="AA433" s="143">
        <v>1</v>
      </c>
      <c r="AB433" s="143">
        <v>0</v>
      </c>
      <c r="AC433" s="143">
        <v>1</v>
      </c>
      <c r="AD433" s="143">
        <v>-2</v>
      </c>
      <c r="AE433" s="143" t="s">
        <v>186</v>
      </c>
      <c r="AF433" s="143" t="s">
        <v>186</v>
      </c>
    </row>
    <row r="434" spans="1:32" x14ac:dyDescent="0.25">
      <c r="A434" s="157"/>
      <c r="B434" s="158"/>
      <c r="C434" s="159" t="s">
        <v>611</v>
      </c>
      <c r="D434" s="160"/>
      <c r="E434" s="161"/>
      <c r="F434" s="162"/>
      <c r="G434" s="161"/>
      <c r="H434" s="163"/>
      <c r="L434" s="143">
        <v>54</v>
      </c>
      <c r="N434" s="143">
        <v>78940</v>
      </c>
      <c r="AA434" s="143">
        <v>1</v>
      </c>
      <c r="AB434" s="143">
        <v>0</v>
      </c>
      <c r="AC434" s="143">
        <v>1</v>
      </c>
      <c r="AD434" s="143">
        <v>-2</v>
      </c>
      <c r="AE434" s="143" t="s">
        <v>186</v>
      </c>
      <c r="AF434" s="143" t="s">
        <v>186</v>
      </c>
    </row>
    <row r="435" spans="1:32" ht="75" x14ac:dyDescent="0.25">
      <c r="A435" s="157"/>
      <c r="B435" s="158"/>
      <c r="C435" s="159" t="s">
        <v>612</v>
      </c>
      <c r="D435" s="160"/>
      <c r="E435" s="161"/>
      <c r="F435" s="162"/>
      <c r="G435" s="161"/>
      <c r="H435" s="163"/>
      <c r="L435" s="143">
        <v>54</v>
      </c>
      <c r="N435" s="143">
        <v>78940</v>
      </c>
      <c r="AA435" s="143">
        <v>1</v>
      </c>
      <c r="AB435" s="143">
        <v>0</v>
      </c>
      <c r="AC435" s="143">
        <v>1</v>
      </c>
      <c r="AD435" s="143">
        <v>-2</v>
      </c>
      <c r="AE435" s="143" t="s">
        <v>186</v>
      </c>
      <c r="AF435" s="143" t="s">
        <v>186</v>
      </c>
    </row>
    <row r="436" spans="1:32" ht="75" x14ac:dyDescent="0.25">
      <c r="A436" s="157"/>
      <c r="B436" s="158"/>
      <c r="C436" s="159" t="s">
        <v>613</v>
      </c>
      <c r="D436" s="160"/>
      <c r="E436" s="161"/>
      <c r="F436" s="162"/>
      <c r="G436" s="161"/>
      <c r="H436" s="163"/>
      <c r="L436" s="143">
        <v>54</v>
      </c>
      <c r="N436" s="143">
        <v>78940</v>
      </c>
      <c r="AA436" s="143">
        <v>1</v>
      </c>
      <c r="AB436" s="143">
        <v>0</v>
      </c>
      <c r="AC436" s="143">
        <v>1</v>
      </c>
      <c r="AD436" s="143">
        <v>-2</v>
      </c>
      <c r="AE436" s="143" t="s">
        <v>186</v>
      </c>
      <c r="AF436" s="143" t="s">
        <v>186</v>
      </c>
    </row>
    <row r="437" spans="1:32" x14ac:dyDescent="0.25">
      <c r="A437" s="157"/>
      <c r="B437" s="158"/>
      <c r="C437" s="159" t="s">
        <v>317</v>
      </c>
      <c r="D437" s="160"/>
      <c r="E437" s="161"/>
      <c r="F437" s="162"/>
      <c r="G437" s="161"/>
      <c r="H437" s="163"/>
      <c r="L437" s="143">
        <v>54</v>
      </c>
      <c r="N437" s="143">
        <v>78940</v>
      </c>
      <c r="AA437" s="143">
        <v>1</v>
      </c>
      <c r="AB437" s="143">
        <v>0</v>
      </c>
      <c r="AC437" s="143">
        <v>1</v>
      </c>
      <c r="AD437" s="143">
        <v>-2</v>
      </c>
      <c r="AE437" s="143" t="s">
        <v>186</v>
      </c>
      <c r="AF437" s="143" t="s">
        <v>186</v>
      </c>
    </row>
    <row r="438" spans="1:32" ht="30" x14ac:dyDescent="0.25">
      <c r="A438" s="157"/>
      <c r="B438" s="158"/>
      <c r="C438" s="159" t="s">
        <v>614</v>
      </c>
      <c r="D438" s="160"/>
      <c r="E438" s="161"/>
      <c r="F438" s="162"/>
      <c r="G438" s="161"/>
      <c r="H438" s="163"/>
      <c r="L438" s="143">
        <v>54</v>
      </c>
      <c r="N438" s="143">
        <v>78940</v>
      </c>
      <c r="AA438" s="143">
        <v>1</v>
      </c>
      <c r="AB438" s="143">
        <v>0</v>
      </c>
      <c r="AC438" s="143">
        <v>1</v>
      </c>
      <c r="AD438" s="143">
        <v>-2</v>
      </c>
      <c r="AE438" s="143" t="s">
        <v>186</v>
      </c>
      <c r="AF438" s="143" t="s">
        <v>186</v>
      </c>
    </row>
    <row r="439" spans="1:32" ht="30" x14ac:dyDescent="0.25">
      <c r="A439" s="157"/>
      <c r="B439" s="158"/>
      <c r="C439" s="159" t="s">
        <v>615</v>
      </c>
      <c r="D439" s="160"/>
      <c r="E439" s="161"/>
      <c r="F439" s="162"/>
      <c r="G439" s="161"/>
      <c r="H439" s="163"/>
      <c r="L439" s="143">
        <v>54</v>
      </c>
      <c r="N439" s="143">
        <v>78940</v>
      </c>
      <c r="AA439" s="143">
        <v>1</v>
      </c>
      <c r="AB439" s="143">
        <v>0</v>
      </c>
      <c r="AC439" s="143">
        <v>1</v>
      </c>
      <c r="AD439" s="143">
        <v>-2</v>
      </c>
      <c r="AE439" s="143" t="s">
        <v>186</v>
      </c>
      <c r="AF439" s="143" t="s">
        <v>186</v>
      </c>
    </row>
    <row r="440" spans="1:32" ht="45" x14ac:dyDescent="0.25">
      <c r="A440" s="157"/>
      <c r="B440" s="158"/>
      <c r="C440" s="159" t="s">
        <v>616</v>
      </c>
      <c r="D440" s="160" t="s">
        <v>6</v>
      </c>
      <c r="E440" s="161">
        <v>1</v>
      </c>
      <c r="F440" s="162"/>
      <c r="G440" s="161">
        <f>J440*F440</f>
        <v>0</v>
      </c>
      <c r="H440" s="163"/>
      <c r="J440" s="143">
        <v>1</v>
      </c>
      <c r="L440" s="143">
        <v>54</v>
      </c>
      <c r="N440" s="143">
        <v>78940</v>
      </c>
      <c r="AA440" s="143">
        <v>1</v>
      </c>
      <c r="AB440" s="143">
        <v>0</v>
      </c>
      <c r="AC440" s="143">
        <v>1</v>
      </c>
      <c r="AD440" s="143">
        <v>-2</v>
      </c>
      <c r="AE440" s="143" t="s">
        <v>186</v>
      </c>
      <c r="AF440" s="143" t="s">
        <v>186</v>
      </c>
    </row>
    <row r="441" spans="1:32" x14ac:dyDescent="0.25">
      <c r="A441" s="157"/>
      <c r="B441" s="158"/>
      <c r="C441" s="159"/>
      <c r="D441" s="160"/>
      <c r="E441" s="161"/>
      <c r="F441" s="162"/>
      <c r="G441" s="161"/>
      <c r="H441" s="163"/>
    </row>
    <row r="442" spans="1:32" ht="30" x14ac:dyDescent="0.25">
      <c r="A442" s="157" t="s">
        <v>580</v>
      </c>
      <c r="B442" s="158" t="s">
        <v>617</v>
      </c>
      <c r="C442" s="159" t="s">
        <v>618</v>
      </c>
      <c r="D442" s="160"/>
      <c r="E442" s="161"/>
      <c r="F442" s="162"/>
      <c r="G442" s="161"/>
      <c r="H442" s="163"/>
      <c r="L442" s="143">
        <v>55</v>
      </c>
      <c r="N442" s="143">
        <v>78950</v>
      </c>
      <c r="AA442" s="143">
        <v>1</v>
      </c>
      <c r="AB442" s="143">
        <v>0</v>
      </c>
      <c r="AC442" s="143">
        <v>1</v>
      </c>
      <c r="AD442" s="143">
        <v>-2</v>
      </c>
      <c r="AE442" s="143" t="s">
        <v>186</v>
      </c>
      <c r="AF442" s="143" t="s">
        <v>186</v>
      </c>
    </row>
    <row r="443" spans="1:32" x14ac:dyDescent="0.25">
      <c r="A443" s="157"/>
      <c r="B443" s="158"/>
      <c r="C443" s="159" t="s">
        <v>98</v>
      </c>
      <c r="D443" s="160"/>
      <c r="E443" s="161"/>
      <c r="F443" s="162"/>
      <c r="G443" s="161"/>
      <c r="H443" s="163"/>
      <c r="L443" s="143">
        <v>55</v>
      </c>
      <c r="N443" s="143">
        <v>78950</v>
      </c>
      <c r="AA443" s="143">
        <v>1</v>
      </c>
      <c r="AB443" s="143">
        <v>0</v>
      </c>
      <c r="AC443" s="143">
        <v>1</v>
      </c>
      <c r="AD443" s="143">
        <v>-2</v>
      </c>
      <c r="AE443" s="143" t="s">
        <v>186</v>
      </c>
      <c r="AF443" s="143" t="s">
        <v>186</v>
      </c>
    </row>
    <row r="444" spans="1:32" ht="30" x14ac:dyDescent="0.25">
      <c r="A444" s="157"/>
      <c r="B444" s="158"/>
      <c r="C444" s="159" t="s">
        <v>619</v>
      </c>
      <c r="D444" s="160"/>
      <c r="E444" s="161"/>
      <c r="F444" s="162"/>
      <c r="G444" s="161"/>
      <c r="H444" s="163"/>
      <c r="L444" s="143">
        <v>55</v>
      </c>
      <c r="N444" s="143">
        <v>78950</v>
      </c>
      <c r="AA444" s="143">
        <v>1</v>
      </c>
      <c r="AB444" s="143">
        <v>0</v>
      </c>
      <c r="AC444" s="143">
        <v>1</v>
      </c>
      <c r="AD444" s="143">
        <v>-2</v>
      </c>
      <c r="AE444" s="143" t="s">
        <v>186</v>
      </c>
      <c r="AF444" s="143" t="s">
        <v>186</v>
      </c>
    </row>
    <row r="445" spans="1:32" x14ac:dyDescent="0.25">
      <c r="A445" s="157"/>
      <c r="B445" s="158"/>
      <c r="C445" s="159" t="s">
        <v>620</v>
      </c>
      <c r="D445" s="160"/>
      <c r="E445" s="161"/>
      <c r="F445" s="162"/>
      <c r="G445" s="161"/>
      <c r="H445" s="163"/>
      <c r="L445" s="143">
        <v>55</v>
      </c>
      <c r="N445" s="143">
        <v>78950</v>
      </c>
      <c r="AA445" s="143">
        <v>1</v>
      </c>
      <c r="AB445" s="143">
        <v>0</v>
      </c>
      <c r="AC445" s="143">
        <v>1</v>
      </c>
      <c r="AD445" s="143">
        <v>-2</v>
      </c>
      <c r="AE445" s="143" t="s">
        <v>186</v>
      </c>
      <c r="AF445" s="143" t="s">
        <v>186</v>
      </c>
    </row>
    <row r="446" spans="1:32" ht="60" x14ac:dyDescent="0.25">
      <c r="A446" s="157"/>
      <c r="B446" s="158"/>
      <c r="C446" s="159" t="s">
        <v>621</v>
      </c>
      <c r="D446" s="160"/>
      <c r="E446" s="161"/>
      <c r="F446" s="162"/>
      <c r="G446" s="161"/>
      <c r="H446" s="163"/>
      <c r="L446" s="143">
        <v>55</v>
      </c>
      <c r="N446" s="143">
        <v>78950</v>
      </c>
      <c r="AA446" s="143">
        <v>1</v>
      </c>
      <c r="AB446" s="143">
        <v>0</v>
      </c>
      <c r="AC446" s="143">
        <v>1</v>
      </c>
      <c r="AD446" s="143">
        <v>-2</v>
      </c>
      <c r="AE446" s="143" t="s">
        <v>186</v>
      </c>
      <c r="AF446" s="143" t="s">
        <v>186</v>
      </c>
    </row>
    <row r="447" spans="1:32" ht="60" x14ac:dyDescent="0.25">
      <c r="A447" s="157"/>
      <c r="B447" s="158"/>
      <c r="C447" s="159" t="s">
        <v>622</v>
      </c>
      <c r="D447" s="160"/>
      <c r="E447" s="161"/>
      <c r="F447" s="162"/>
      <c r="G447" s="161"/>
      <c r="H447" s="163"/>
      <c r="L447" s="143">
        <v>55</v>
      </c>
      <c r="N447" s="143">
        <v>78950</v>
      </c>
      <c r="AA447" s="143">
        <v>1</v>
      </c>
      <c r="AB447" s="143">
        <v>0</v>
      </c>
      <c r="AC447" s="143">
        <v>1</v>
      </c>
      <c r="AD447" s="143">
        <v>-2</v>
      </c>
      <c r="AE447" s="143" t="s">
        <v>186</v>
      </c>
      <c r="AF447" s="143" t="s">
        <v>186</v>
      </c>
    </row>
    <row r="448" spans="1:32" ht="90" x14ac:dyDescent="0.25">
      <c r="A448" s="157"/>
      <c r="B448" s="158"/>
      <c r="C448" s="159" t="s">
        <v>623</v>
      </c>
      <c r="D448" s="160"/>
      <c r="E448" s="161"/>
      <c r="F448" s="162"/>
      <c r="G448" s="161"/>
      <c r="H448" s="163"/>
      <c r="L448" s="143">
        <v>55</v>
      </c>
      <c r="N448" s="143">
        <v>78950</v>
      </c>
      <c r="AA448" s="143">
        <v>1</v>
      </c>
      <c r="AB448" s="143">
        <v>0</v>
      </c>
      <c r="AC448" s="143">
        <v>1</v>
      </c>
      <c r="AD448" s="143">
        <v>-2</v>
      </c>
      <c r="AE448" s="143" t="s">
        <v>186</v>
      </c>
      <c r="AF448" s="143" t="s">
        <v>186</v>
      </c>
    </row>
    <row r="449" spans="1:32" ht="45" x14ac:dyDescent="0.25">
      <c r="A449" s="157"/>
      <c r="B449" s="158"/>
      <c r="C449" s="159" t="s">
        <v>624</v>
      </c>
      <c r="D449" s="160"/>
      <c r="E449" s="161"/>
      <c r="F449" s="162"/>
      <c r="G449" s="161"/>
      <c r="H449" s="163"/>
      <c r="L449" s="143">
        <v>55</v>
      </c>
      <c r="N449" s="143">
        <v>78950</v>
      </c>
      <c r="AA449" s="143">
        <v>1</v>
      </c>
      <c r="AB449" s="143">
        <v>0</v>
      </c>
      <c r="AC449" s="143">
        <v>1</v>
      </c>
      <c r="AD449" s="143">
        <v>-2</v>
      </c>
      <c r="AE449" s="143" t="s">
        <v>186</v>
      </c>
      <c r="AF449" s="143" t="s">
        <v>186</v>
      </c>
    </row>
    <row r="450" spans="1:32" x14ac:dyDescent="0.25">
      <c r="A450" s="157"/>
      <c r="B450" s="158"/>
      <c r="C450" s="159" t="s">
        <v>625</v>
      </c>
      <c r="D450" s="160"/>
      <c r="E450" s="161"/>
      <c r="F450" s="162"/>
      <c r="G450" s="161"/>
      <c r="H450" s="163"/>
      <c r="L450" s="143">
        <v>55</v>
      </c>
      <c r="N450" s="143">
        <v>78950</v>
      </c>
      <c r="AA450" s="143">
        <v>1</v>
      </c>
      <c r="AB450" s="143">
        <v>0</v>
      </c>
      <c r="AC450" s="143">
        <v>1</v>
      </c>
      <c r="AD450" s="143">
        <v>-2</v>
      </c>
      <c r="AE450" s="143" t="s">
        <v>186</v>
      </c>
      <c r="AF450" s="143" t="s">
        <v>186</v>
      </c>
    </row>
    <row r="451" spans="1:32" ht="75" x14ac:dyDescent="0.25">
      <c r="A451" s="157"/>
      <c r="B451" s="158"/>
      <c r="C451" s="159" t="s">
        <v>626</v>
      </c>
      <c r="D451" s="160"/>
      <c r="E451" s="161"/>
      <c r="F451" s="162"/>
      <c r="G451" s="161"/>
      <c r="H451" s="163"/>
      <c r="L451" s="143">
        <v>55</v>
      </c>
      <c r="N451" s="143">
        <v>78950</v>
      </c>
      <c r="AA451" s="143">
        <v>1</v>
      </c>
      <c r="AB451" s="143">
        <v>0</v>
      </c>
      <c r="AC451" s="143">
        <v>1</v>
      </c>
      <c r="AD451" s="143">
        <v>-2</v>
      </c>
      <c r="AE451" s="143" t="s">
        <v>186</v>
      </c>
      <c r="AF451" s="143" t="s">
        <v>186</v>
      </c>
    </row>
    <row r="452" spans="1:32" ht="75" x14ac:dyDescent="0.25">
      <c r="A452" s="157"/>
      <c r="B452" s="158"/>
      <c r="C452" s="159" t="s">
        <v>627</v>
      </c>
      <c r="D452" s="160"/>
      <c r="E452" s="161"/>
      <c r="F452" s="162"/>
      <c r="G452" s="161"/>
      <c r="H452" s="163"/>
      <c r="L452" s="143">
        <v>55</v>
      </c>
      <c r="N452" s="143">
        <v>78950</v>
      </c>
      <c r="AA452" s="143">
        <v>1</v>
      </c>
      <c r="AB452" s="143">
        <v>0</v>
      </c>
      <c r="AC452" s="143">
        <v>1</v>
      </c>
      <c r="AD452" s="143">
        <v>-2</v>
      </c>
      <c r="AE452" s="143" t="s">
        <v>186</v>
      </c>
      <c r="AF452" s="143" t="s">
        <v>186</v>
      </c>
    </row>
    <row r="453" spans="1:32" x14ac:dyDescent="0.25">
      <c r="A453" s="157"/>
      <c r="B453" s="158"/>
      <c r="C453" s="159" t="s">
        <v>317</v>
      </c>
      <c r="D453" s="160"/>
      <c r="E453" s="161"/>
      <c r="F453" s="162"/>
      <c r="G453" s="161"/>
      <c r="H453" s="163"/>
      <c r="L453" s="143">
        <v>55</v>
      </c>
      <c r="N453" s="143">
        <v>78950</v>
      </c>
      <c r="AA453" s="143">
        <v>1</v>
      </c>
      <c r="AB453" s="143">
        <v>0</v>
      </c>
      <c r="AC453" s="143">
        <v>1</v>
      </c>
      <c r="AD453" s="143">
        <v>-2</v>
      </c>
      <c r="AE453" s="143" t="s">
        <v>186</v>
      </c>
      <c r="AF453" s="143" t="s">
        <v>186</v>
      </c>
    </row>
    <row r="454" spans="1:32" ht="30" x14ac:dyDescent="0.25">
      <c r="A454" s="157"/>
      <c r="B454" s="158"/>
      <c r="C454" s="159" t="s">
        <v>628</v>
      </c>
      <c r="D454" s="160"/>
      <c r="E454" s="161"/>
      <c r="F454" s="162"/>
      <c r="G454" s="161"/>
      <c r="H454" s="163"/>
      <c r="L454" s="143">
        <v>55</v>
      </c>
      <c r="N454" s="143">
        <v>78950</v>
      </c>
      <c r="AA454" s="143">
        <v>1</v>
      </c>
      <c r="AB454" s="143">
        <v>0</v>
      </c>
      <c r="AC454" s="143">
        <v>1</v>
      </c>
      <c r="AD454" s="143">
        <v>-2</v>
      </c>
      <c r="AE454" s="143" t="s">
        <v>186</v>
      </c>
      <c r="AF454" s="143" t="s">
        <v>186</v>
      </c>
    </row>
    <row r="455" spans="1:32" ht="30" x14ac:dyDescent="0.25">
      <c r="A455" s="157"/>
      <c r="B455" s="158"/>
      <c r="C455" s="159" t="s">
        <v>629</v>
      </c>
      <c r="D455" s="160" t="s">
        <v>6</v>
      </c>
      <c r="E455" s="161">
        <v>1</v>
      </c>
      <c r="F455" s="162"/>
      <c r="G455" s="161">
        <f>J455*F455</f>
        <v>0</v>
      </c>
      <c r="H455" s="163"/>
      <c r="J455" s="143">
        <v>1</v>
      </c>
      <c r="L455" s="143">
        <v>55</v>
      </c>
      <c r="N455" s="143">
        <v>78950</v>
      </c>
      <c r="AA455" s="143">
        <v>1</v>
      </c>
      <c r="AB455" s="143">
        <v>0</v>
      </c>
      <c r="AC455" s="143">
        <v>1</v>
      </c>
      <c r="AD455" s="143">
        <v>-2</v>
      </c>
      <c r="AE455" s="143" t="s">
        <v>186</v>
      </c>
      <c r="AF455" s="143" t="s">
        <v>186</v>
      </c>
    </row>
    <row r="456" spans="1:32" x14ac:dyDescent="0.25">
      <c r="A456" s="157"/>
      <c r="B456" s="158"/>
      <c r="C456" s="159"/>
      <c r="D456" s="160"/>
      <c r="E456" s="161"/>
      <c r="F456" s="162"/>
      <c r="G456" s="161"/>
      <c r="H456" s="163"/>
    </row>
    <row r="457" spans="1:32" x14ac:dyDescent="0.25">
      <c r="A457" s="157" t="s">
        <v>580</v>
      </c>
      <c r="B457" s="158" t="s">
        <v>630</v>
      </c>
      <c r="C457" s="159" t="s">
        <v>631</v>
      </c>
      <c r="D457" s="160" t="s">
        <v>6</v>
      </c>
      <c r="E457" s="161">
        <v>1</v>
      </c>
      <c r="F457" s="162"/>
      <c r="G457" s="161">
        <f>J457*F457</f>
        <v>0</v>
      </c>
      <c r="H457" s="163"/>
      <c r="J457" s="143">
        <v>1</v>
      </c>
      <c r="L457" s="143">
        <v>56</v>
      </c>
      <c r="N457" s="143">
        <v>78960</v>
      </c>
      <c r="AA457" s="143">
        <v>1</v>
      </c>
      <c r="AB457" s="143">
        <v>0</v>
      </c>
      <c r="AC457" s="143">
        <v>1</v>
      </c>
      <c r="AD457" s="143">
        <v>-2</v>
      </c>
      <c r="AE457" s="143" t="s">
        <v>186</v>
      </c>
      <c r="AF457" s="143" t="s">
        <v>186</v>
      </c>
    </row>
    <row r="458" spans="1:32" x14ac:dyDescent="0.25">
      <c r="A458" s="157"/>
      <c r="B458" s="158"/>
      <c r="C458" s="159"/>
      <c r="D458" s="160"/>
      <c r="E458" s="161"/>
      <c r="F458" s="162"/>
      <c r="G458" s="161"/>
      <c r="H458" s="163"/>
    </row>
    <row r="459" spans="1:32" x14ac:dyDescent="0.25">
      <c r="A459" s="157" t="s">
        <v>580</v>
      </c>
      <c r="B459" s="158"/>
      <c r="C459" s="159" t="s">
        <v>632</v>
      </c>
      <c r="D459" s="160"/>
      <c r="E459" s="161"/>
      <c r="F459" s="162"/>
      <c r="G459" s="161"/>
      <c r="H459" s="163"/>
      <c r="L459" s="143">
        <v>57</v>
      </c>
      <c r="N459" s="143">
        <v>78970</v>
      </c>
      <c r="AA459" s="143">
        <v>1</v>
      </c>
      <c r="AB459" s="143">
        <v>0</v>
      </c>
      <c r="AC459" s="143">
        <v>1</v>
      </c>
      <c r="AD459" s="143">
        <v>-2</v>
      </c>
      <c r="AE459" s="143" t="s">
        <v>184</v>
      </c>
      <c r="AF459" s="143" t="s">
        <v>178</v>
      </c>
    </row>
    <row r="460" spans="1:32" x14ac:dyDescent="0.25">
      <c r="A460" s="157"/>
      <c r="B460" s="158"/>
      <c r="C460" s="159"/>
      <c r="D460" s="160"/>
      <c r="E460" s="161"/>
      <c r="F460" s="162"/>
      <c r="G460" s="161"/>
      <c r="H460" s="163"/>
    </row>
    <row r="461" spans="1:32" x14ac:dyDescent="0.25">
      <c r="A461" s="157" t="s">
        <v>580</v>
      </c>
      <c r="B461" s="158" t="s">
        <v>633</v>
      </c>
      <c r="C461" s="159" t="s">
        <v>634</v>
      </c>
      <c r="D461" s="160"/>
      <c r="E461" s="161"/>
      <c r="F461" s="162"/>
      <c r="G461" s="161"/>
      <c r="H461" s="163"/>
      <c r="L461" s="143">
        <v>58</v>
      </c>
      <c r="N461" s="143">
        <v>78980</v>
      </c>
      <c r="AA461" s="143">
        <v>1</v>
      </c>
      <c r="AB461" s="143">
        <v>0</v>
      </c>
      <c r="AC461" s="143">
        <v>1</v>
      </c>
      <c r="AD461" s="143">
        <v>-2</v>
      </c>
      <c r="AE461" s="143" t="s">
        <v>186</v>
      </c>
      <c r="AF461" s="143" t="s">
        <v>186</v>
      </c>
    </row>
    <row r="462" spans="1:32" x14ac:dyDescent="0.25">
      <c r="A462" s="157"/>
      <c r="B462" s="158"/>
      <c r="C462" s="159" t="s">
        <v>317</v>
      </c>
      <c r="D462" s="160"/>
      <c r="E462" s="161"/>
      <c r="F462" s="162"/>
      <c r="G462" s="161"/>
      <c r="H462" s="163"/>
      <c r="L462" s="143">
        <v>58</v>
      </c>
      <c r="N462" s="143">
        <v>78980</v>
      </c>
      <c r="AA462" s="143">
        <v>1</v>
      </c>
      <c r="AB462" s="143">
        <v>0</v>
      </c>
      <c r="AC462" s="143">
        <v>1</v>
      </c>
      <c r="AD462" s="143">
        <v>-2</v>
      </c>
      <c r="AE462" s="143" t="s">
        <v>186</v>
      </c>
      <c r="AF462" s="143" t="s">
        <v>186</v>
      </c>
    </row>
    <row r="463" spans="1:32" ht="60" x14ac:dyDescent="0.25">
      <c r="A463" s="157"/>
      <c r="B463" s="158"/>
      <c r="C463" s="159" t="s">
        <v>635</v>
      </c>
      <c r="D463" s="160" t="s">
        <v>6</v>
      </c>
      <c r="E463" s="161">
        <v>1</v>
      </c>
      <c r="F463" s="162"/>
      <c r="G463" s="161">
        <f>J463*F463</f>
        <v>0</v>
      </c>
      <c r="H463" s="163"/>
      <c r="J463" s="143">
        <v>1</v>
      </c>
      <c r="L463" s="143">
        <v>58</v>
      </c>
      <c r="N463" s="143">
        <v>78980</v>
      </c>
      <c r="AA463" s="143">
        <v>1</v>
      </c>
      <c r="AB463" s="143">
        <v>0</v>
      </c>
      <c r="AC463" s="143">
        <v>1</v>
      </c>
      <c r="AD463" s="143">
        <v>-2</v>
      </c>
      <c r="AE463" s="143" t="s">
        <v>186</v>
      </c>
      <c r="AF463" s="143" t="s">
        <v>186</v>
      </c>
    </row>
    <row r="464" spans="1:32" x14ac:dyDescent="0.25">
      <c r="A464" s="157"/>
      <c r="B464" s="158"/>
      <c r="C464" s="159"/>
      <c r="D464" s="160"/>
      <c r="E464" s="161"/>
      <c r="F464" s="162"/>
      <c r="G464" s="161"/>
      <c r="H464" s="163"/>
    </row>
    <row r="465" spans="1:32" x14ac:dyDescent="0.25">
      <c r="A465" s="157" t="s">
        <v>582</v>
      </c>
      <c r="B465" s="158" t="s">
        <v>636</v>
      </c>
      <c r="C465" s="159" t="s">
        <v>637</v>
      </c>
      <c r="D465" s="160"/>
      <c r="E465" s="161"/>
      <c r="F465" s="162"/>
      <c r="G465" s="161"/>
      <c r="H465" s="163"/>
      <c r="L465" s="143">
        <v>59</v>
      </c>
      <c r="N465" s="143">
        <v>78990</v>
      </c>
      <c r="AA465" s="143">
        <v>1</v>
      </c>
      <c r="AB465" s="143">
        <v>0</v>
      </c>
      <c r="AC465" s="143">
        <v>1</v>
      </c>
      <c r="AD465" s="143">
        <v>-2</v>
      </c>
      <c r="AE465" s="143" t="s">
        <v>186</v>
      </c>
      <c r="AF465" s="143" t="s">
        <v>186</v>
      </c>
    </row>
    <row r="466" spans="1:32" x14ac:dyDescent="0.25">
      <c r="A466" s="157"/>
      <c r="B466" s="158"/>
      <c r="C466" s="159" t="s">
        <v>317</v>
      </c>
      <c r="D466" s="160"/>
      <c r="E466" s="161"/>
      <c r="F466" s="162"/>
      <c r="G466" s="161"/>
      <c r="H466" s="163"/>
      <c r="L466" s="143">
        <v>59</v>
      </c>
      <c r="N466" s="143">
        <v>78990</v>
      </c>
      <c r="AA466" s="143">
        <v>1</v>
      </c>
      <c r="AB466" s="143">
        <v>0</v>
      </c>
      <c r="AC466" s="143">
        <v>1</v>
      </c>
      <c r="AD466" s="143">
        <v>-2</v>
      </c>
      <c r="AE466" s="143" t="s">
        <v>186</v>
      </c>
      <c r="AF466" s="143" t="s">
        <v>186</v>
      </c>
    </row>
    <row r="467" spans="1:32" ht="30" x14ac:dyDescent="0.25">
      <c r="A467" s="157"/>
      <c r="B467" s="158"/>
      <c r="C467" s="159" t="s">
        <v>638</v>
      </c>
      <c r="D467" s="160"/>
      <c r="E467" s="161"/>
      <c r="F467" s="162"/>
      <c r="G467" s="161"/>
      <c r="H467" s="163"/>
      <c r="L467" s="143">
        <v>59</v>
      </c>
      <c r="N467" s="143">
        <v>78990</v>
      </c>
      <c r="AA467" s="143">
        <v>1</v>
      </c>
      <c r="AB467" s="143">
        <v>0</v>
      </c>
      <c r="AC467" s="143">
        <v>1</v>
      </c>
      <c r="AD467" s="143">
        <v>-2</v>
      </c>
      <c r="AE467" s="143" t="s">
        <v>186</v>
      </c>
      <c r="AF467" s="143" t="s">
        <v>186</v>
      </c>
    </row>
    <row r="468" spans="1:32" ht="30" x14ac:dyDescent="0.25">
      <c r="A468" s="157"/>
      <c r="B468" s="158"/>
      <c r="C468" s="159" t="s">
        <v>639</v>
      </c>
      <c r="D468" s="160"/>
      <c r="E468" s="161"/>
      <c r="F468" s="162"/>
      <c r="G468" s="161"/>
      <c r="H468" s="163"/>
      <c r="L468" s="143">
        <v>59</v>
      </c>
      <c r="N468" s="143">
        <v>78990</v>
      </c>
      <c r="AA468" s="143">
        <v>1</v>
      </c>
      <c r="AB468" s="143">
        <v>0</v>
      </c>
      <c r="AC468" s="143">
        <v>1</v>
      </c>
      <c r="AD468" s="143">
        <v>-2</v>
      </c>
      <c r="AE468" s="143" t="s">
        <v>186</v>
      </c>
      <c r="AF468" s="143" t="s">
        <v>186</v>
      </c>
    </row>
    <row r="469" spans="1:32" x14ac:dyDescent="0.25">
      <c r="A469" s="157"/>
      <c r="B469" s="158"/>
      <c r="C469" s="159" t="s">
        <v>640</v>
      </c>
      <c r="D469" s="160"/>
      <c r="E469" s="161"/>
      <c r="F469" s="162"/>
      <c r="G469" s="161"/>
      <c r="H469" s="163"/>
      <c r="L469" s="143">
        <v>59</v>
      </c>
      <c r="N469" s="143">
        <v>78990</v>
      </c>
      <c r="AA469" s="143">
        <v>1</v>
      </c>
      <c r="AB469" s="143">
        <v>0</v>
      </c>
      <c r="AC469" s="143">
        <v>1</v>
      </c>
      <c r="AD469" s="143">
        <v>-2</v>
      </c>
      <c r="AE469" s="143" t="s">
        <v>186</v>
      </c>
      <c r="AF469" s="143" t="s">
        <v>186</v>
      </c>
    </row>
    <row r="470" spans="1:32" ht="30" x14ac:dyDescent="0.25">
      <c r="A470" s="157"/>
      <c r="B470" s="158"/>
      <c r="C470" s="159" t="s">
        <v>641</v>
      </c>
      <c r="D470" s="160" t="s">
        <v>6</v>
      </c>
      <c r="E470" s="161">
        <v>1</v>
      </c>
      <c r="F470" s="162"/>
      <c r="G470" s="161">
        <f>J470*F470</f>
        <v>0</v>
      </c>
      <c r="H470" s="163"/>
      <c r="J470" s="143">
        <v>1</v>
      </c>
      <c r="L470" s="143">
        <v>59</v>
      </c>
      <c r="N470" s="143">
        <v>78990</v>
      </c>
      <c r="AA470" s="143">
        <v>1</v>
      </c>
      <c r="AB470" s="143">
        <v>0</v>
      </c>
      <c r="AC470" s="143">
        <v>1</v>
      </c>
      <c r="AD470" s="143">
        <v>-2</v>
      </c>
      <c r="AE470" s="143" t="s">
        <v>186</v>
      </c>
      <c r="AF470" s="143" t="s">
        <v>186</v>
      </c>
    </row>
    <row r="471" spans="1:32" x14ac:dyDescent="0.25">
      <c r="A471" s="157"/>
      <c r="B471" s="158"/>
      <c r="C471" s="159"/>
      <c r="D471" s="160"/>
      <c r="E471" s="161"/>
      <c r="F471" s="162"/>
      <c r="G471" s="161"/>
      <c r="H471" s="163"/>
    </row>
    <row r="472" spans="1:32" x14ac:dyDescent="0.25">
      <c r="A472" s="157" t="s">
        <v>582</v>
      </c>
      <c r="B472" s="158"/>
      <c r="C472" s="159" t="s">
        <v>642</v>
      </c>
      <c r="D472" s="160"/>
      <c r="E472" s="161"/>
      <c r="F472" s="162"/>
      <c r="G472" s="161"/>
      <c r="H472" s="163"/>
      <c r="L472" s="143">
        <v>60</v>
      </c>
      <c r="N472" s="143">
        <v>79000</v>
      </c>
      <c r="AA472" s="143">
        <v>1</v>
      </c>
      <c r="AB472" s="143">
        <v>0</v>
      </c>
      <c r="AC472" s="143">
        <v>1</v>
      </c>
      <c r="AD472" s="143">
        <v>-2</v>
      </c>
      <c r="AE472" s="143" t="s">
        <v>184</v>
      </c>
      <c r="AF472" s="143" t="s">
        <v>178</v>
      </c>
    </row>
    <row r="473" spans="1:32" x14ac:dyDescent="0.25">
      <c r="A473" s="157"/>
      <c r="B473" s="158"/>
      <c r="C473" s="159"/>
      <c r="D473" s="160"/>
      <c r="E473" s="161"/>
      <c r="F473" s="162"/>
      <c r="G473" s="161"/>
      <c r="H473" s="163"/>
    </row>
    <row r="474" spans="1:32" x14ac:dyDescent="0.25">
      <c r="A474" s="157" t="s">
        <v>582</v>
      </c>
      <c r="B474" s="158" t="s">
        <v>643</v>
      </c>
      <c r="C474" s="159" t="s">
        <v>644</v>
      </c>
      <c r="D474" s="160" t="s">
        <v>6</v>
      </c>
      <c r="E474" s="161">
        <v>1</v>
      </c>
      <c r="F474" s="162"/>
      <c r="G474" s="161">
        <f>J474*F474</f>
        <v>0</v>
      </c>
      <c r="H474" s="163"/>
      <c r="J474" s="143">
        <v>1</v>
      </c>
      <c r="L474" s="143">
        <v>61</v>
      </c>
      <c r="N474" s="143">
        <v>79010</v>
      </c>
      <c r="AA474" s="143">
        <v>1</v>
      </c>
      <c r="AB474" s="143">
        <v>0</v>
      </c>
      <c r="AC474" s="143">
        <v>1</v>
      </c>
      <c r="AD474" s="143">
        <v>-2</v>
      </c>
      <c r="AE474" s="143" t="s">
        <v>186</v>
      </c>
      <c r="AF474" s="143" t="s">
        <v>186</v>
      </c>
    </row>
    <row r="475" spans="1:32" x14ac:dyDescent="0.25">
      <c r="A475" s="157"/>
      <c r="B475" s="158"/>
      <c r="C475" s="159"/>
      <c r="D475" s="160"/>
      <c r="E475" s="161"/>
      <c r="F475" s="162"/>
      <c r="G475" s="161"/>
      <c r="H475" s="163"/>
    </row>
    <row r="476" spans="1:32" x14ac:dyDescent="0.25">
      <c r="A476" s="157" t="s">
        <v>582</v>
      </c>
      <c r="B476" s="158" t="s">
        <v>645</v>
      </c>
      <c r="C476" s="159" t="s">
        <v>646</v>
      </c>
      <c r="D476" s="160"/>
      <c r="E476" s="161"/>
      <c r="F476" s="162"/>
      <c r="G476" s="161"/>
      <c r="H476" s="163"/>
      <c r="L476" s="143">
        <v>62</v>
      </c>
      <c r="N476" s="143">
        <v>79020</v>
      </c>
      <c r="AA476" s="143">
        <v>1</v>
      </c>
      <c r="AB476" s="143">
        <v>0</v>
      </c>
      <c r="AC476" s="143">
        <v>1</v>
      </c>
      <c r="AD476" s="143">
        <v>-2</v>
      </c>
      <c r="AE476" s="143" t="s">
        <v>186</v>
      </c>
      <c r="AF476" s="143" t="s">
        <v>186</v>
      </c>
    </row>
    <row r="477" spans="1:32" ht="60" x14ac:dyDescent="0.25">
      <c r="A477" s="157"/>
      <c r="B477" s="158"/>
      <c r="C477" s="159" t="s">
        <v>647</v>
      </c>
      <c r="D477" s="160"/>
      <c r="E477" s="161"/>
      <c r="F477" s="162"/>
      <c r="G477" s="161"/>
      <c r="H477" s="163"/>
      <c r="L477" s="143">
        <v>62</v>
      </c>
      <c r="N477" s="143">
        <v>79020</v>
      </c>
      <c r="AA477" s="143">
        <v>1</v>
      </c>
      <c r="AB477" s="143">
        <v>0</v>
      </c>
      <c r="AC477" s="143">
        <v>1</v>
      </c>
      <c r="AD477" s="143">
        <v>-2</v>
      </c>
      <c r="AE477" s="143" t="s">
        <v>186</v>
      </c>
      <c r="AF477" s="143" t="s">
        <v>186</v>
      </c>
    </row>
    <row r="478" spans="1:32" ht="60" x14ac:dyDescent="0.25">
      <c r="A478" s="157"/>
      <c r="B478" s="158"/>
      <c r="C478" s="159" t="s">
        <v>648</v>
      </c>
      <c r="D478" s="160" t="s">
        <v>6</v>
      </c>
      <c r="E478" s="161">
        <v>1</v>
      </c>
      <c r="F478" s="162"/>
      <c r="G478" s="161">
        <f>J478*F478</f>
        <v>0</v>
      </c>
      <c r="H478" s="163"/>
      <c r="J478" s="143">
        <v>1</v>
      </c>
      <c r="L478" s="143">
        <v>62</v>
      </c>
      <c r="N478" s="143">
        <v>79020</v>
      </c>
      <c r="AA478" s="143">
        <v>1</v>
      </c>
      <c r="AB478" s="143">
        <v>0</v>
      </c>
      <c r="AC478" s="143">
        <v>1</v>
      </c>
      <c r="AD478" s="143">
        <v>-2</v>
      </c>
      <c r="AE478" s="143" t="s">
        <v>186</v>
      </c>
      <c r="AF478" s="143" t="s">
        <v>186</v>
      </c>
    </row>
    <row r="479" spans="1:32" x14ac:dyDescent="0.25">
      <c r="A479" s="157"/>
      <c r="B479" s="158"/>
      <c r="C479" s="159"/>
      <c r="D479" s="160"/>
      <c r="E479" s="161"/>
      <c r="F479" s="162"/>
      <c r="G479" s="161"/>
      <c r="H479" s="163"/>
    </row>
    <row r="480" spans="1:32" x14ac:dyDescent="0.25">
      <c r="A480" s="157" t="s">
        <v>582</v>
      </c>
      <c r="B480" s="158" t="s">
        <v>649</v>
      </c>
      <c r="C480" s="159" t="s">
        <v>650</v>
      </c>
      <c r="D480" s="160"/>
      <c r="E480" s="161"/>
      <c r="F480" s="162"/>
      <c r="G480" s="161"/>
      <c r="H480" s="163"/>
      <c r="L480" s="143">
        <v>63</v>
      </c>
      <c r="N480" s="143">
        <v>79030</v>
      </c>
      <c r="AA480" s="143">
        <v>1</v>
      </c>
      <c r="AB480" s="143">
        <v>0</v>
      </c>
      <c r="AC480" s="143">
        <v>1</v>
      </c>
      <c r="AD480" s="143">
        <v>-2</v>
      </c>
      <c r="AE480" s="143" t="s">
        <v>186</v>
      </c>
      <c r="AF480" s="143" t="s">
        <v>186</v>
      </c>
    </row>
    <row r="481" spans="1:32" x14ac:dyDescent="0.25">
      <c r="A481" s="157"/>
      <c r="B481" s="158"/>
      <c r="C481" s="159" t="s">
        <v>651</v>
      </c>
      <c r="D481" s="160"/>
      <c r="E481" s="161"/>
      <c r="F481" s="162"/>
      <c r="G481" s="161"/>
      <c r="H481" s="163"/>
      <c r="L481" s="143">
        <v>63</v>
      </c>
      <c r="N481" s="143">
        <v>79030</v>
      </c>
      <c r="AA481" s="143">
        <v>1</v>
      </c>
      <c r="AB481" s="143">
        <v>0</v>
      </c>
      <c r="AC481" s="143">
        <v>1</v>
      </c>
      <c r="AD481" s="143">
        <v>-2</v>
      </c>
      <c r="AE481" s="143" t="s">
        <v>186</v>
      </c>
      <c r="AF481" s="143" t="s">
        <v>186</v>
      </c>
    </row>
    <row r="482" spans="1:32" ht="90" x14ac:dyDescent="0.25">
      <c r="A482" s="157"/>
      <c r="B482" s="158"/>
      <c r="C482" s="159" t="s">
        <v>652</v>
      </c>
      <c r="D482" s="160"/>
      <c r="E482" s="161"/>
      <c r="F482" s="162"/>
      <c r="G482" s="161"/>
      <c r="H482" s="163"/>
      <c r="L482" s="143">
        <v>63</v>
      </c>
      <c r="N482" s="143">
        <v>79030</v>
      </c>
      <c r="AA482" s="143">
        <v>1</v>
      </c>
      <c r="AB482" s="143">
        <v>0</v>
      </c>
      <c r="AC482" s="143">
        <v>1</v>
      </c>
      <c r="AD482" s="143">
        <v>-2</v>
      </c>
      <c r="AE482" s="143" t="s">
        <v>186</v>
      </c>
      <c r="AF482" s="143" t="s">
        <v>186</v>
      </c>
    </row>
    <row r="483" spans="1:32" x14ac:dyDescent="0.25">
      <c r="A483" s="157"/>
      <c r="B483" s="158"/>
      <c r="C483" s="159" t="s">
        <v>653</v>
      </c>
      <c r="D483" s="160"/>
      <c r="E483" s="161"/>
      <c r="F483" s="162"/>
      <c r="G483" s="161"/>
      <c r="H483" s="163"/>
      <c r="L483" s="143">
        <v>63</v>
      </c>
      <c r="N483" s="143">
        <v>79030</v>
      </c>
      <c r="AA483" s="143">
        <v>1</v>
      </c>
      <c r="AB483" s="143">
        <v>0</v>
      </c>
      <c r="AC483" s="143">
        <v>1</v>
      </c>
      <c r="AD483" s="143">
        <v>-2</v>
      </c>
      <c r="AE483" s="143" t="s">
        <v>186</v>
      </c>
      <c r="AF483" s="143" t="s">
        <v>186</v>
      </c>
    </row>
    <row r="484" spans="1:32" ht="60" x14ac:dyDescent="0.25">
      <c r="A484" s="157"/>
      <c r="B484" s="158"/>
      <c r="C484" s="159" t="s">
        <v>654</v>
      </c>
      <c r="D484" s="160"/>
      <c r="E484" s="161"/>
      <c r="F484" s="162"/>
      <c r="G484" s="161"/>
      <c r="H484" s="163"/>
      <c r="L484" s="143">
        <v>63</v>
      </c>
      <c r="N484" s="143">
        <v>79030</v>
      </c>
      <c r="AA484" s="143">
        <v>1</v>
      </c>
      <c r="AB484" s="143">
        <v>0</v>
      </c>
      <c r="AC484" s="143">
        <v>1</v>
      </c>
      <c r="AD484" s="143">
        <v>-2</v>
      </c>
      <c r="AE484" s="143" t="s">
        <v>186</v>
      </c>
      <c r="AF484" s="143" t="s">
        <v>186</v>
      </c>
    </row>
    <row r="485" spans="1:32" ht="120" x14ac:dyDescent="0.25">
      <c r="A485" s="157"/>
      <c r="B485" s="158"/>
      <c r="C485" s="159" t="s">
        <v>655</v>
      </c>
      <c r="D485" s="160"/>
      <c r="E485" s="161"/>
      <c r="F485" s="162"/>
      <c r="G485" s="161"/>
      <c r="H485" s="163"/>
      <c r="L485" s="143">
        <v>63</v>
      </c>
      <c r="N485" s="143">
        <v>79030</v>
      </c>
      <c r="AA485" s="143">
        <v>1</v>
      </c>
      <c r="AB485" s="143">
        <v>0</v>
      </c>
      <c r="AC485" s="143">
        <v>1</v>
      </c>
      <c r="AD485" s="143">
        <v>-2</v>
      </c>
      <c r="AE485" s="143" t="s">
        <v>186</v>
      </c>
      <c r="AF485" s="143" t="s">
        <v>186</v>
      </c>
    </row>
    <row r="486" spans="1:32" ht="120" x14ac:dyDescent="0.25">
      <c r="A486" s="157"/>
      <c r="B486" s="158"/>
      <c r="C486" s="159" t="s">
        <v>656</v>
      </c>
      <c r="D486" s="160"/>
      <c r="E486" s="161"/>
      <c r="F486" s="162"/>
      <c r="G486" s="161"/>
      <c r="H486" s="163"/>
      <c r="L486" s="143">
        <v>63</v>
      </c>
      <c r="N486" s="143">
        <v>79030</v>
      </c>
      <c r="AA486" s="143">
        <v>1</v>
      </c>
      <c r="AB486" s="143">
        <v>0</v>
      </c>
      <c r="AC486" s="143">
        <v>1</v>
      </c>
      <c r="AD486" s="143">
        <v>-2</v>
      </c>
      <c r="AE486" s="143" t="s">
        <v>186</v>
      </c>
      <c r="AF486" s="143" t="s">
        <v>186</v>
      </c>
    </row>
    <row r="487" spans="1:32" x14ac:dyDescent="0.25">
      <c r="A487" s="157"/>
      <c r="B487" s="158"/>
      <c r="C487" s="159" t="s">
        <v>98</v>
      </c>
      <c r="D487" s="160"/>
      <c r="E487" s="161"/>
      <c r="F487" s="162"/>
      <c r="G487" s="161"/>
      <c r="H487" s="163"/>
      <c r="L487" s="143">
        <v>63</v>
      </c>
      <c r="N487" s="143">
        <v>79030</v>
      </c>
      <c r="AA487" s="143">
        <v>1</v>
      </c>
      <c r="AB487" s="143">
        <v>0</v>
      </c>
      <c r="AC487" s="143">
        <v>1</v>
      </c>
      <c r="AD487" s="143">
        <v>-2</v>
      </c>
      <c r="AE487" s="143" t="s">
        <v>186</v>
      </c>
      <c r="AF487" s="143" t="s">
        <v>186</v>
      </c>
    </row>
    <row r="488" spans="1:32" ht="90" x14ac:dyDescent="0.25">
      <c r="A488" s="157"/>
      <c r="B488" s="158"/>
      <c r="C488" s="159" t="s">
        <v>657</v>
      </c>
      <c r="D488" s="160"/>
      <c r="E488" s="161"/>
      <c r="F488" s="162"/>
      <c r="G488" s="161"/>
      <c r="H488" s="163"/>
      <c r="L488" s="143">
        <v>63</v>
      </c>
      <c r="N488" s="143">
        <v>79030</v>
      </c>
      <c r="AA488" s="143">
        <v>1</v>
      </c>
      <c r="AB488" s="143">
        <v>0</v>
      </c>
      <c r="AC488" s="143">
        <v>1</v>
      </c>
      <c r="AD488" s="143">
        <v>-2</v>
      </c>
      <c r="AE488" s="143" t="s">
        <v>186</v>
      </c>
      <c r="AF488" s="143" t="s">
        <v>186</v>
      </c>
    </row>
    <row r="489" spans="1:32" x14ac:dyDescent="0.25">
      <c r="A489" s="157"/>
      <c r="B489" s="158"/>
      <c r="C489" s="159" t="s">
        <v>658</v>
      </c>
      <c r="D489" s="160"/>
      <c r="E489" s="161"/>
      <c r="F489" s="162"/>
      <c r="G489" s="161"/>
      <c r="H489" s="163"/>
      <c r="L489" s="143">
        <v>63</v>
      </c>
      <c r="N489" s="143">
        <v>79030</v>
      </c>
      <c r="AA489" s="143">
        <v>1</v>
      </c>
      <c r="AB489" s="143">
        <v>0</v>
      </c>
      <c r="AC489" s="143">
        <v>1</v>
      </c>
      <c r="AD489" s="143">
        <v>-2</v>
      </c>
      <c r="AE489" s="143" t="s">
        <v>186</v>
      </c>
      <c r="AF489" s="143" t="s">
        <v>186</v>
      </c>
    </row>
    <row r="490" spans="1:32" ht="75" x14ac:dyDescent="0.25">
      <c r="A490" s="157"/>
      <c r="B490" s="158"/>
      <c r="C490" s="159" t="s">
        <v>659</v>
      </c>
      <c r="D490" s="160"/>
      <c r="E490" s="161"/>
      <c r="F490" s="162"/>
      <c r="G490" s="161"/>
      <c r="H490" s="163"/>
      <c r="L490" s="143">
        <v>63</v>
      </c>
      <c r="N490" s="143">
        <v>79030</v>
      </c>
      <c r="AA490" s="143">
        <v>1</v>
      </c>
      <c r="AB490" s="143">
        <v>0</v>
      </c>
      <c r="AC490" s="143">
        <v>1</v>
      </c>
      <c r="AD490" s="143">
        <v>-2</v>
      </c>
      <c r="AE490" s="143" t="s">
        <v>186</v>
      </c>
      <c r="AF490" s="143" t="s">
        <v>186</v>
      </c>
    </row>
    <row r="491" spans="1:32" x14ac:dyDescent="0.25">
      <c r="A491" s="157"/>
      <c r="B491" s="158"/>
      <c r="C491" s="159" t="s">
        <v>98</v>
      </c>
      <c r="D491" s="160"/>
      <c r="E491" s="161"/>
      <c r="F491" s="162"/>
      <c r="G491" s="161"/>
      <c r="H491" s="163"/>
      <c r="L491" s="143">
        <v>63</v>
      </c>
      <c r="N491" s="143">
        <v>79030</v>
      </c>
      <c r="AA491" s="143">
        <v>1</v>
      </c>
      <c r="AB491" s="143">
        <v>0</v>
      </c>
      <c r="AC491" s="143">
        <v>1</v>
      </c>
      <c r="AD491" s="143">
        <v>-2</v>
      </c>
      <c r="AE491" s="143" t="s">
        <v>186</v>
      </c>
      <c r="AF491" s="143" t="s">
        <v>186</v>
      </c>
    </row>
    <row r="492" spans="1:32" ht="120" x14ac:dyDescent="0.25">
      <c r="A492" s="157"/>
      <c r="B492" s="158"/>
      <c r="C492" s="159" t="s">
        <v>660</v>
      </c>
      <c r="D492" s="160"/>
      <c r="E492" s="161"/>
      <c r="F492" s="162"/>
      <c r="G492" s="161"/>
      <c r="H492" s="163"/>
      <c r="L492" s="143">
        <v>63</v>
      </c>
      <c r="N492" s="143">
        <v>79030</v>
      </c>
      <c r="AA492" s="143">
        <v>1</v>
      </c>
      <c r="AB492" s="143">
        <v>0</v>
      </c>
      <c r="AC492" s="143">
        <v>1</v>
      </c>
      <c r="AD492" s="143">
        <v>-2</v>
      </c>
      <c r="AE492" s="143" t="s">
        <v>186</v>
      </c>
      <c r="AF492" s="143" t="s">
        <v>186</v>
      </c>
    </row>
    <row r="493" spans="1:32" x14ac:dyDescent="0.25">
      <c r="A493" s="157"/>
      <c r="B493" s="158"/>
      <c r="C493" s="159" t="s">
        <v>661</v>
      </c>
      <c r="D493" s="160"/>
      <c r="E493" s="161"/>
      <c r="F493" s="162"/>
      <c r="G493" s="161"/>
      <c r="H493" s="163"/>
      <c r="L493" s="143">
        <v>63</v>
      </c>
      <c r="N493" s="143">
        <v>79030</v>
      </c>
      <c r="AA493" s="143">
        <v>1</v>
      </c>
      <c r="AB493" s="143">
        <v>0</v>
      </c>
      <c r="AC493" s="143">
        <v>1</v>
      </c>
      <c r="AD493" s="143">
        <v>-2</v>
      </c>
      <c r="AE493" s="143" t="s">
        <v>186</v>
      </c>
      <c r="AF493" s="143" t="s">
        <v>186</v>
      </c>
    </row>
    <row r="494" spans="1:32" ht="30" x14ac:dyDescent="0.25">
      <c r="A494" s="157"/>
      <c r="B494" s="158"/>
      <c r="C494" s="159" t="s">
        <v>662</v>
      </c>
      <c r="D494" s="160"/>
      <c r="E494" s="161"/>
      <c r="F494" s="162"/>
      <c r="G494" s="161"/>
      <c r="H494" s="163"/>
      <c r="L494" s="143">
        <v>63</v>
      </c>
      <c r="N494" s="143">
        <v>79030</v>
      </c>
      <c r="AA494" s="143">
        <v>1</v>
      </c>
      <c r="AB494" s="143">
        <v>0</v>
      </c>
      <c r="AC494" s="143">
        <v>1</v>
      </c>
      <c r="AD494" s="143">
        <v>-2</v>
      </c>
      <c r="AE494" s="143" t="s">
        <v>186</v>
      </c>
      <c r="AF494" s="143" t="s">
        <v>186</v>
      </c>
    </row>
    <row r="495" spans="1:32" x14ac:dyDescent="0.25">
      <c r="A495" s="157"/>
      <c r="B495" s="158"/>
      <c r="C495" s="159" t="s">
        <v>98</v>
      </c>
      <c r="D495" s="160"/>
      <c r="E495" s="161"/>
      <c r="F495" s="162"/>
      <c r="G495" s="161"/>
      <c r="H495" s="163"/>
      <c r="L495" s="143">
        <v>63</v>
      </c>
      <c r="N495" s="143">
        <v>79030</v>
      </c>
      <c r="AA495" s="143">
        <v>1</v>
      </c>
      <c r="AB495" s="143">
        <v>0</v>
      </c>
      <c r="AC495" s="143">
        <v>1</v>
      </c>
      <c r="AD495" s="143">
        <v>-2</v>
      </c>
      <c r="AE495" s="143" t="s">
        <v>186</v>
      </c>
      <c r="AF495" s="143" t="s">
        <v>186</v>
      </c>
    </row>
    <row r="496" spans="1:32" ht="60" x14ac:dyDescent="0.25">
      <c r="A496" s="157"/>
      <c r="B496" s="158"/>
      <c r="C496" s="159" t="s">
        <v>663</v>
      </c>
      <c r="D496" s="160"/>
      <c r="E496" s="161"/>
      <c r="F496" s="162"/>
      <c r="G496" s="161"/>
      <c r="H496" s="163"/>
      <c r="L496" s="143">
        <v>63</v>
      </c>
      <c r="N496" s="143">
        <v>79030</v>
      </c>
      <c r="AA496" s="143">
        <v>1</v>
      </c>
      <c r="AB496" s="143">
        <v>0</v>
      </c>
      <c r="AC496" s="143">
        <v>1</v>
      </c>
      <c r="AD496" s="143">
        <v>-2</v>
      </c>
      <c r="AE496" s="143" t="s">
        <v>186</v>
      </c>
      <c r="AF496" s="143" t="s">
        <v>186</v>
      </c>
    </row>
    <row r="497" spans="1:32" x14ac:dyDescent="0.25">
      <c r="A497" s="157"/>
      <c r="B497" s="158"/>
      <c r="C497" s="159" t="s">
        <v>664</v>
      </c>
      <c r="D497" s="160"/>
      <c r="E497" s="161"/>
      <c r="F497" s="162"/>
      <c r="G497" s="161"/>
      <c r="H497" s="163"/>
      <c r="L497" s="143">
        <v>63</v>
      </c>
      <c r="N497" s="143">
        <v>79030</v>
      </c>
      <c r="AA497" s="143">
        <v>1</v>
      </c>
      <c r="AB497" s="143">
        <v>0</v>
      </c>
      <c r="AC497" s="143">
        <v>1</v>
      </c>
      <c r="AD497" s="143">
        <v>-2</v>
      </c>
      <c r="AE497" s="143" t="s">
        <v>186</v>
      </c>
      <c r="AF497" s="143" t="s">
        <v>186</v>
      </c>
    </row>
    <row r="498" spans="1:32" ht="45" x14ac:dyDescent="0.25">
      <c r="A498" s="157"/>
      <c r="B498" s="158"/>
      <c r="C498" s="159" t="s">
        <v>665</v>
      </c>
      <c r="D498" s="160" t="s">
        <v>6</v>
      </c>
      <c r="E498" s="161">
        <v>1</v>
      </c>
      <c r="F498" s="162"/>
      <c r="G498" s="161">
        <f>J498*F498</f>
        <v>0</v>
      </c>
      <c r="H498" s="163"/>
      <c r="J498" s="143">
        <v>1</v>
      </c>
      <c r="L498" s="143">
        <v>63</v>
      </c>
      <c r="N498" s="143">
        <v>79030</v>
      </c>
      <c r="AA498" s="143">
        <v>1</v>
      </c>
      <c r="AB498" s="143">
        <v>0</v>
      </c>
      <c r="AC498" s="143">
        <v>1</v>
      </c>
      <c r="AD498" s="143">
        <v>-2</v>
      </c>
      <c r="AE498" s="143" t="s">
        <v>186</v>
      </c>
      <c r="AF498" s="143" t="s">
        <v>186</v>
      </c>
    </row>
    <row r="499" spans="1:32" x14ac:dyDescent="0.25">
      <c r="A499" s="157"/>
      <c r="B499" s="158"/>
      <c r="C499" s="159"/>
      <c r="D499" s="160"/>
      <c r="E499" s="161"/>
      <c r="F499" s="162"/>
      <c r="G499" s="161"/>
      <c r="H499" s="163"/>
    </row>
    <row r="500" spans="1:32" x14ac:dyDescent="0.25">
      <c r="A500" s="157" t="s">
        <v>181</v>
      </c>
      <c r="B500" s="158"/>
      <c r="C500" s="159" t="s">
        <v>182</v>
      </c>
      <c r="D500" s="160"/>
      <c r="E500" s="161"/>
      <c r="F500" s="162"/>
      <c r="G500" s="161"/>
      <c r="H500" s="163"/>
      <c r="L500" s="143">
        <v>64</v>
      </c>
      <c r="N500" s="143">
        <v>79040</v>
      </c>
      <c r="AA500" s="143">
        <v>1</v>
      </c>
      <c r="AB500" s="143">
        <v>0</v>
      </c>
      <c r="AC500" s="143">
        <v>1</v>
      </c>
      <c r="AD500" s="143">
        <v>-2</v>
      </c>
      <c r="AE500" s="143" t="s">
        <v>174</v>
      </c>
      <c r="AF500" s="143" t="s">
        <v>178</v>
      </c>
    </row>
    <row r="501" spans="1:32" x14ac:dyDescent="0.25">
      <c r="A501" s="157"/>
      <c r="B501" s="158"/>
      <c r="C501" s="159"/>
      <c r="D501" s="160"/>
      <c r="E501" s="161"/>
      <c r="F501" s="162"/>
      <c r="G501" s="161"/>
      <c r="H501" s="163"/>
    </row>
    <row r="502" spans="1:32" x14ac:dyDescent="0.25">
      <c r="A502" s="157" t="s">
        <v>181</v>
      </c>
      <c r="B502" s="158"/>
      <c r="C502" s="159" t="s">
        <v>183</v>
      </c>
      <c r="D502" s="160"/>
      <c r="E502" s="161"/>
      <c r="F502" s="162"/>
      <c r="G502" s="161"/>
      <c r="H502" s="163"/>
      <c r="L502" s="143">
        <v>65</v>
      </c>
      <c r="N502" s="143">
        <v>79050</v>
      </c>
      <c r="AA502" s="143">
        <v>1</v>
      </c>
      <c r="AB502" s="143">
        <v>0</v>
      </c>
      <c r="AC502" s="143">
        <v>1</v>
      </c>
      <c r="AD502" s="143">
        <v>-2</v>
      </c>
      <c r="AE502" s="143" t="s">
        <v>184</v>
      </c>
      <c r="AF502" s="143" t="s">
        <v>178</v>
      </c>
    </row>
    <row r="503" spans="1:32" x14ac:dyDescent="0.25">
      <c r="A503" s="157"/>
      <c r="B503" s="158"/>
      <c r="C503" s="159"/>
      <c r="D503" s="160"/>
      <c r="E503" s="161"/>
      <c r="F503" s="162"/>
      <c r="G503" s="161"/>
      <c r="H503" s="163"/>
    </row>
    <row r="504" spans="1:32" x14ac:dyDescent="0.25">
      <c r="A504" s="157" t="s">
        <v>181</v>
      </c>
      <c r="B504" s="158" t="s">
        <v>185</v>
      </c>
      <c r="C504" s="159" t="s">
        <v>54</v>
      </c>
      <c r="D504" s="160" t="s">
        <v>6</v>
      </c>
      <c r="E504" s="161">
        <v>1</v>
      </c>
      <c r="F504" s="162"/>
      <c r="G504" s="161">
        <f>J504*F504</f>
        <v>0</v>
      </c>
      <c r="H504" s="163"/>
      <c r="J504" s="143">
        <v>1</v>
      </c>
      <c r="L504" s="143">
        <v>66</v>
      </c>
      <c r="N504" s="143">
        <v>79060</v>
      </c>
      <c r="AA504" s="143">
        <v>1</v>
      </c>
      <c r="AB504" s="143">
        <v>0</v>
      </c>
      <c r="AC504" s="143">
        <v>1</v>
      </c>
      <c r="AD504" s="143">
        <v>-2</v>
      </c>
      <c r="AE504" s="143" t="s">
        <v>186</v>
      </c>
      <c r="AF504" s="143" t="s">
        <v>186</v>
      </c>
    </row>
    <row r="505" spans="1:32" x14ac:dyDescent="0.25">
      <c r="A505" s="157"/>
      <c r="B505" s="158"/>
      <c r="C505" s="159"/>
      <c r="D505" s="160"/>
      <c r="E505" s="161"/>
      <c r="F505" s="162"/>
      <c r="G505" s="161"/>
      <c r="H505" s="163"/>
    </row>
    <row r="506" spans="1:32" x14ac:dyDescent="0.25">
      <c r="A506" s="157" t="s">
        <v>181</v>
      </c>
      <c r="B506" s="158" t="s">
        <v>187</v>
      </c>
      <c r="C506" s="159" t="s">
        <v>55</v>
      </c>
      <c r="D506" s="160" t="s">
        <v>6</v>
      </c>
      <c r="E506" s="161">
        <v>1</v>
      </c>
      <c r="F506" s="162"/>
      <c r="G506" s="161">
        <f>J506*F506</f>
        <v>0</v>
      </c>
      <c r="H506" s="163"/>
      <c r="J506" s="143">
        <v>1</v>
      </c>
      <c r="L506" s="143">
        <v>67</v>
      </c>
      <c r="N506" s="143">
        <v>79070</v>
      </c>
      <c r="AA506" s="143">
        <v>1</v>
      </c>
      <c r="AB506" s="143">
        <v>0</v>
      </c>
      <c r="AC506" s="143">
        <v>1</v>
      </c>
      <c r="AD506" s="143">
        <v>-2</v>
      </c>
      <c r="AE506" s="143" t="s">
        <v>186</v>
      </c>
      <c r="AF506" s="143" t="s">
        <v>186</v>
      </c>
    </row>
    <row r="507" spans="1:32" x14ac:dyDescent="0.25">
      <c r="A507" s="157"/>
      <c r="B507" s="158"/>
      <c r="C507" s="159"/>
      <c r="D507" s="160"/>
      <c r="E507" s="161"/>
      <c r="F507" s="162"/>
      <c r="G507" s="161"/>
      <c r="H507" s="163"/>
    </row>
    <row r="508" spans="1:32" x14ac:dyDescent="0.25">
      <c r="A508" s="157" t="s">
        <v>181</v>
      </c>
      <c r="B508" s="158"/>
      <c r="C508" s="159" t="s">
        <v>56</v>
      </c>
      <c r="D508" s="160"/>
      <c r="E508" s="161"/>
      <c r="F508" s="162"/>
      <c r="G508" s="161"/>
      <c r="H508" s="163"/>
      <c r="L508" s="143">
        <v>68</v>
      </c>
      <c r="N508" s="143">
        <v>79080</v>
      </c>
      <c r="AA508" s="143">
        <v>1</v>
      </c>
      <c r="AB508" s="143">
        <v>0</v>
      </c>
      <c r="AC508" s="143">
        <v>1</v>
      </c>
      <c r="AD508" s="143">
        <v>-2</v>
      </c>
      <c r="AE508" s="143" t="s">
        <v>184</v>
      </c>
      <c r="AF508" s="143" t="s">
        <v>178</v>
      </c>
    </row>
    <row r="509" spans="1:32" x14ac:dyDescent="0.25">
      <c r="A509" s="157"/>
      <c r="B509" s="158"/>
      <c r="C509" s="159"/>
      <c r="D509" s="160"/>
      <c r="E509" s="161"/>
      <c r="F509" s="162"/>
      <c r="G509" s="161"/>
      <c r="H509" s="163"/>
    </row>
    <row r="510" spans="1:32" x14ac:dyDescent="0.25">
      <c r="A510" s="157" t="s">
        <v>181</v>
      </c>
      <c r="B510" s="158" t="s">
        <v>188</v>
      </c>
      <c r="C510" s="159" t="s">
        <v>57</v>
      </c>
      <c r="D510" s="160" t="s">
        <v>6</v>
      </c>
      <c r="E510" s="161">
        <v>1</v>
      </c>
      <c r="F510" s="162">
        <v>2500</v>
      </c>
      <c r="G510" s="161">
        <f>J510*F510</f>
        <v>2500</v>
      </c>
      <c r="H510" s="163"/>
      <c r="J510" s="143">
        <v>1</v>
      </c>
      <c r="L510" s="143">
        <v>69</v>
      </c>
      <c r="N510" s="143">
        <v>79090</v>
      </c>
      <c r="AA510" s="143">
        <v>1</v>
      </c>
      <c r="AB510" s="143">
        <v>0</v>
      </c>
      <c r="AC510" s="143">
        <v>1</v>
      </c>
      <c r="AD510" s="143">
        <v>-2</v>
      </c>
      <c r="AE510" s="143" t="s">
        <v>186</v>
      </c>
      <c r="AF510" s="143" t="s">
        <v>186</v>
      </c>
    </row>
    <row r="511" spans="1:32" x14ac:dyDescent="0.25">
      <c r="A511" s="157"/>
      <c r="B511" s="158"/>
      <c r="C511" s="159"/>
      <c r="D511" s="160"/>
      <c r="E511" s="161"/>
      <c r="F511" s="162"/>
      <c r="G511" s="161"/>
      <c r="H511" s="163"/>
    </row>
    <row r="512" spans="1:32" x14ac:dyDescent="0.25">
      <c r="A512" s="157" t="s">
        <v>181</v>
      </c>
      <c r="B512" s="158" t="s">
        <v>189</v>
      </c>
      <c r="C512" s="159" t="s">
        <v>58</v>
      </c>
      <c r="D512" s="160"/>
      <c r="E512" s="161"/>
      <c r="F512" s="162"/>
      <c r="G512" s="161"/>
      <c r="H512" s="163"/>
      <c r="L512" s="143">
        <v>70</v>
      </c>
      <c r="N512" s="143">
        <v>79100</v>
      </c>
      <c r="AA512" s="143">
        <v>1</v>
      </c>
      <c r="AB512" s="143">
        <v>0</v>
      </c>
      <c r="AC512" s="143">
        <v>1</v>
      </c>
      <c r="AD512" s="143">
        <v>-2</v>
      </c>
      <c r="AE512" s="143" t="s">
        <v>186</v>
      </c>
      <c r="AF512" s="143" t="s">
        <v>186</v>
      </c>
    </row>
    <row r="513" spans="1:32" x14ac:dyDescent="0.25">
      <c r="A513" s="157"/>
      <c r="B513" s="158"/>
      <c r="C513" s="159" t="s">
        <v>59</v>
      </c>
      <c r="D513" s="160"/>
      <c r="E513" s="161"/>
      <c r="F513" s="162"/>
      <c r="G513" s="161"/>
      <c r="H513" s="163"/>
      <c r="L513" s="143">
        <v>70</v>
      </c>
      <c r="N513" s="143">
        <v>79100</v>
      </c>
      <c r="AA513" s="143">
        <v>1</v>
      </c>
      <c r="AB513" s="143">
        <v>0</v>
      </c>
      <c r="AC513" s="143">
        <v>1</v>
      </c>
      <c r="AD513" s="143">
        <v>-2</v>
      </c>
      <c r="AE513" s="143" t="s">
        <v>186</v>
      </c>
      <c r="AF513" s="143" t="s">
        <v>186</v>
      </c>
    </row>
    <row r="514" spans="1:32" ht="30" x14ac:dyDescent="0.25">
      <c r="A514" s="157"/>
      <c r="B514" s="158"/>
      <c r="C514" s="159" t="s">
        <v>60</v>
      </c>
      <c r="D514" s="160"/>
      <c r="E514" s="161"/>
      <c r="F514" s="162"/>
      <c r="G514" s="161"/>
      <c r="H514" s="163"/>
      <c r="L514" s="143">
        <v>70</v>
      </c>
      <c r="N514" s="143">
        <v>79100</v>
      </c>
      <c r="AA514" s="143">
        <v>1</v>
      </c>
      <c r="AB514" s="143">
        <v>0</v>
      </c>
      <c r="AC514" s="143">
        <v>1</v>
      </c>
      <c r="AD514" s="143">
        <v>-2</v>
      </c>
      <c r="AE514" s="143" t="s">
        <v>186</v>
      </c>
      <c r="AF514" s="143" t="s">
        <v>186</v>
      </c>
    </row>
    <row r="515" spans="1:32" x14ac:dyDescent="0.25">
      <c r="A515" s="157"/>
      <c r="B515" s="158"/>
      <c r="C515" s="159" t="s">
        <v>61</v>
      </c>
      <c r="D515" s="160"/>
      <c r="E515" s="161"/>
      <c r="F515" s="162"/>
      <c r="G515" s="161"/>
      <c r="H515" s="163"/>
      <c r="L515" s="143">
        <v>70</v>
      </c>
      <c r="N515" s="143">
        <v>79100</v>
      </c>
      <c r="AA515" s="143">
        <v>1</v>
      </c>
      <c r="AB515" s="143">
        <v>0</v>
      </c>
      <c r="AC515" s="143">
        <v>1</v>
      </c>
      <c r="AD515" s="143">
        <v>-2</v>
      </c>
      <c r="AE515" s="143" t="s">
        <v>186</v>
      </c>
      <c r="AF515" s="143" t="s">
        <v>186</v>
      </c>
    </row>
    <row r="516" spans="1:32" ht="105" x14ac:dyDescent="0.25">
      <c r="A516" s="157"/>
      <c r="B516" s="158"/>
      <c r="C516" s="159" t="s">
        <v>62</v>
      </c>
      <c r="D516" s="160" t="s">
        <v>6</v>
      </c>
      <c r="E516" s="161">
        <v>1</v>
      </c>
      <c r="F516" s="162"/>
      <c r="G516" s="161">
        <f>J516*F516</f>
        <v>0</v>
      </c>
      <c r="H516" s="163"/>
      <c r="J516" s="143">
        <v>1</v>
      </c>
      <c r="L516" s="143">
        <v>70</v>
      </c>
      <c r="N516" s="143">
        <v>79100</v>
      </c>
      <c r="AA516" s="143">
        <v>1</v>
      </c>
      <c r="AB516" s="143">
        <v>0</v>
      </c>
      <c r="AC516" s="143">
        <v>1</v>
      </c>
      <c r="AD516" s="143">
        <v>-2</v>
      </c>
      <c r="AE516" s="143" t="s">
        <v>186</v>
      </c>
      <c r="AF516" s="143" t="s">
        <v>186</v>
      </c>
    </row>
    <row r="517" spans="1:32" x14ac:dyDescent="0.25">
      <c r="A517" s="157"/>
      <c r="B517" s="158"/>
      <c r="C517" s="159"/>
      <c r="D517" s="160"/>
      <c r="E517" s="161"/>
      <c r="F517" s="162"/>
      <c r="G517" s="161"/>
      <c r="H517" s="163"/>
    </row>
    <row r="518" spans="1:32" x14ac:dyDescent="0.25">
      <c r="A518" s="157" t="s">
        <v>190</v>
      </c>
      <c r="B518" s="158" t="s">
        <v>191</v>
      </c>
      <c r="C518" s="159" t="s">
        <v>63</v>
      </c>
      <c r="D518" s="160"/>
      <c r="E518" s="161"/>
      <c r="F518" s="162"/>
      <c r="G518" s="161"/>
      <c r="H518" s="163"/>
      <c r="L518" s="143">
        <v>71</v>
      </c>
      <c r="N518" s="143">
        <v>79110</v>
      </c>
      <c r="AA518" s="143">
        <v>1</v>
      </c>
      <c r="AB518" s="143">
        <v>0</v>
      </c>
      <c r="AC518" s="143">
        <v>1</v>
      </c>
      <c r="AD518" s="143">
        <v>-2</v>
      </c>
      <c r="AE518" s="143" t="s">
        <v>186</v>
      </c>
      <c r="AF518" s="143" t="s">
        <v>186</v>
      </c>
    </row>
    <row r="519" spans="1:32" x14ac:dyDescent="0.25">
      <c r="A519" s="157"/>
      <c r="B519" s="158"/>
      <c r="C519" s="159" t="s">
        <v>64</v>
      </c>
      <c r="D519" s="160"/>
      <c r="E519" s="161"/>
      <c r="F519" s="162"/>
      <c r="G519" s="161"/>
      <c r="H519" s="163"/>
      <c r="L519" s="143">
        <v>71</v>
      </c>
      <c r="N519" s="143">
        <v>79110</v>
      </c>
      <c r="AA519" s="143">
        <v>1</v>
      </c>
      <c r="AB519" s="143">
        <v>0</v>
      </c>
      <c r="AC519" s="143">
        <v>1</v>
      </c>
      <c r="AD519" s="143">
        <v>-2</v>
      </c>
      <c r="AE519" s="143" t="s">
        <v>186</v>
      </c>
      <c r="AF519" s="143" t="s">
        <v>186</v>
      </c>
    </row>
    <row r="520" spans="1:32" ht="75" x14ac:dyDescent="0.25">
      <c r="A520" s="157"/>
      <c r="B520" s="158"/>
      <c r="C520" s="159" t="s">
        <v>65</v>
      </c>
      <c r="D520" s="160" t="s">
        <v>6</v>
      </c>
      <c r="E520" s="161">
        <v>1</v>
      </c>
      <c r="F520" s="162"/>
      <c r="G520" s="161">
        <f>J520*F520</f>
        <v>0</v>
      </c>
      <c r="H520" s="163"/>
      <c r="J520" s="143">
        <v>1</v>
      </c>
      <c r="L520" s="143">
        <v>71</v>
      </c>
      <c r="N520" s="143">
        <v>79110</v>
      </c>
      <c r="AA520" s="143">
        <v>1</v>
      </c>
      <c r="AB520" s="143">
        <v>0</v>
      </c>
      <c r="AC520" s="143">
        <v>1</v>
      </c>
      <c r="AD520" s="143">
        <v>-2</v>
      </c>
      <c r="AE520" s="143" t="s">
        <v>186</v>
      </c>
      <c r="AF520" s="143" t="s">
        <v>186</v>
      </c>
    </row>
    <row r="521" spans="1:32" x14ac:dyDescent="0.25">
      <c r="A521" s="157"/>
      <c r="B521" s="158"/>
      <c r="C521" s="159"/>
      <c r="D521" s="160"/>
      <c r="E521" s="161"/>
      <c r="F521" s="162"/>
      <c r="G521" s="161"/>
      <c r="H521" s="163"/>
    </row>
    <row r="522" spans="1:32" x14ac:dyDescent="0.25">
      <c r="A522" s="157" t="s">
        <v>190</v>
      </c>
      <c r="B522" s="158" t="s">
        <v>192</v>
      </c>
      <c r="C522" s="159" t="s">
        <v>66</v>
      </c>
      <c r="D522" s="160" t="s">
        <v>6</v>
      </c>
      <c r="E522" s="161">
        <v>1</v>
      </c>
      <c r="F522" s="162"/>
      <c r="G522" s="161">
        <f>J522*F522</f>
        <v>0</v>
      </c>
      <c r="H522" s="163"/>
      <c r="J522" s="143">
        <v>1</v>
      </c>
      <c r="L522" s="143">
        <v>72</v>
      </c>
      <c r="N522" s="143">
        <v>163073</v>
      </c>
      <c r="AA522" s="143">
        <v>1</v>
      </c>
      <c r="AB522" s="143">
        <v>0</v>
      </c>
      <c r="AC522" s="143">
        <v>1</v>
      </c>
      <c r="AD522" s="143">
        <v>-2</v>
      </c>
      <c r="AE522" s="143" t="s">
        <v>186</v>
      </c>
      <c r="AF522" s="143" t="s">
        <v>186</v>
      </c>
    </row>
    <row r="523" spans="1:32" x14ac:dyDescent="0.25">
      <c r="A523" s="157"/>
      <c r="B523" s="158"/>
      <c r="C523" s="159"/>
      <c r="D523" s="160"/>
      <c r="E523" s="161"/>
      <c r="F523" s="162"/>
      <c r="G523" s="161"/>
      <c r="H523" s="163"/>
    </row>
    <row r="524" spans="1:32" x14ac:dyDescent="0.25">
      <c r="A524" s="157" t="s">
        <v>190</v>
      </c>
      <c r="B524" s="158"/>
      <c r="C524" s="159" t="s">
        <v>67</v>
      </c>
      <c r="D524" s="160"/>
      <c r="E524" s="161"/>
      <c r="F524" s="162"/>
      <c r="G524" s="161"/>
      <c r="H524" s="163"/>
      <c r="L524" s="143">
        <v>73</v>
      </c>
      <c r="N524" s="143">
        <v>79120</v>
      </c>
      <c r="AA524" s="143">
        <v>1</v>
      </c>
      <c r="AB524" s="143">
        <v>0</v>
      </c>
      <c r="AC524" s="143">
        <v>1</v>
      </c>
      <c r="AD524" s="143">
        <v>-2</v>
      </c>
      <c r="AE524" s="143" t="s">
        <v>184</v>
      </c>
      <c r="AF524" s="143" t="s">
        <v>178</v>
      </c>
    </row>
    <row r="525" spans="1:32" x14ac:dyDescent="0.25">
      <c r="A525" s="157"/>
      <c r="B525" s="158"/>
      <c r="C525" s="159"/>
      <c r="D525" s="160"/>
      <c r="E525" s="161"/>
      <c r="F525" s="162"/>
      <c r="G525" s="161"/>
      <c r="H525" s="163"/>
    </row>
    <row r="526" spans="1:32" x14ac:dyDescent="0.25">
      <c r="A526" s="157" t="s">
        <v>190</v>
      </c>
      <c r="B526" s="158" t="s">
        <v>193</v>
      </c>
      <c r="C526" s="159" t="s">
        <v>68</v>
      </c>
      <c r="D526" s="160" t="s">
        <v>6</v>
      </c>
      <c r="E526" s="161">
        <v>1</v>
      </c>
      <c r="F526" s="162"/>
      <c r="G526" s="161">
        <f>J526*F526</f>
        <v>0</v>
      </c>
      <c r="H526" s="163"/>
      <c r="J526" s="143">
        <v>1</v>
      </c>
      <c r="L526" s="143">
        <v>74</v>
      </c>
      <c r="N526" s="143">
        <v>79130</v>
      </c>
      <c r="AA526" s="143">
        <v>1</v>
      </c>
      <c r="AB526" s="143">
        <v>0</v>
      </c>
      <c r="AC526" s="143">
        <v>1</v>
      </c>
      <c r="AD526" s="143">
        <v>-2</v>
      </c>
      <c r="AE526" s="143" t="s">
        <v>186</v>
      </c>
      <c r="AF526" s="143" t="s">
        <v>186</v>
      </c>
    </row>
    <row r="527" spans="1:32" x14ac:dyDescent="0.25">
      <c r="A527" s="157"/>
      <c r="B527" s="158"/>
      <c r="C527" s="159"/>
      <c r="D527" s="160"/>
      <c r="E527" s="161"/>
      <c r="F527" s="162"/>
      <c r="G527" s="161"/>
      <c r="H527" s="163"/>
    </row>
    <row r="528" spans="1:32" x14ac:dyDescent="0.25">
      <c r="A528" s="157" t="s">
        <v>190</v>
      </c>
      <c r="B528" s="158" t="s">
        <v>194</v>
      </c>
      <c r="C528" s="159" t="s">
        <v>69</v>
      </c>
      <c r="D528" s="160" t="s">
        <v>6</v>
      </c>
      <c r="E528" s="161">
        <v>1</v>
      </c>
      <c r="F528" s="162"/>
      <c r="G528" s="161">
        <f>J528*F528</f>
        <v>0</v>
      </c>
      <c r="H528" s="163"/>
      <c r="J528" s="143">
        <v>1</v>
      </c>
      <c r="L528" s="143">
        <v>75</v>
      </c>
      <c r="N528" s="143">
        <v>79140</v>
      </c>
      <c r="AA528" s="143">
        <v>1</v>
      </c>
      <c r="AB528" s="143">
        <v>0</v>
      </c>
      <c r="AC528" s="143">
        <v>1</v>
      </c>
      <c r="AD528" s="143">
        <v>-2</v>
      </c>
      <c r="AE528" s="143" t="s">
        <v>186</v>
      </c>
      <c r="AF528" s="143" t="s">
        <v>186</v>
      </c>
    </row>
    <row r="529" spans="1:32" x14ac:dyDescent="0.25">
      <c r="A529" s="157"/>
      <c r="B529" s="158"/>
      <c r="C529" s="159"/>
      <c r="D529" s="160"/>
      <c r="E529" s="161"/>
      <c r="F529" s="162"/>
      <c r="G529" s="161"/>
      <c r="H529" s="163"/>
    </row>
    <row r="530" spans="1:32" x14ac:dyDescent="0.25">
      <c r="A530" s="157" t="s">
        <v>190</v>
      </c>
      <c r="B530" s="158" t="s">
        <v>195</v>
      </c>
      <c r="C530" s="159" t="s">
        <v>70</v>
      </c>
      <c r="D530" s="160" t="s">
        <v>6</v>
      </c>
      <c r="E530" s="161">
        <v>1</v>
      </c>
      <c r="F530" s="162"/>
      <c r="G530" s="161">
        <f>J530*F530</f>
        <v>0</v>
      </c>
      <c r="H530" s="163"/>
      <c r="J530" s="143">
        <v>1</v>
      </c>
      <c r="L530" s="143">
        <v>76</v>
      </c>
      <c r="N530" s="143">
        <v>79150</v>
      </c>
      <c r="AA530" s="143">
        <v>1</v>
      </c>
      <c r="AB530" s="143">
        <v>0</v>
      </c>
      <c r="AC530" s="143">
        <v>1</v>
      </c>
      <c r="AD530" s="143">
        <v>-2</v>
      </c>
      <c r="AE530" s="143" t="s">
        <v>186</v>
      </c>
      <c r="AF530" s="143" t="s">
        <v>186</v>
      </c>
    </row>
    <row r="531" spans="1:32" x14ac:dyDescent="0.25">
      <c r="A531" s="157"/>
      <c r="B531" s="158"/>
      <c r="C531" s="159"/>
      <c r="D531" s="160"/>
      <c r="E531" s="161"/>
      <c r="F531" s="162"/>
      <c r="G531" s="161"/>
      <c r="H531" s="163"/>
    </row>
    <row r="532" spans="1:32" x14ac:dyDescent="0.25">
      <c r="A532" s="157" t="s">
        <v>190</v>
      </c>
      <c r="B532" s="158"/>
      <c r="C532" s="159" t="s">
        <v>71</v>
      </c>
      <c r="D532" s="160"/>
      <c r="E532" s="161"/>
      <c r="F532" s="162"/>
      <c r="G532" s="161"/>
      <c r="H532" s="163"/>
      <c r="L532" s="143">
        <v>77</v>
      </c>
      <c r="N532" s="143">
        <v>163083</v>
      </c>
      <c r="AA532" s="143">
        <v>1</v>
      </c>
      <c r="AB532" s="143">
        <v>0</v>
      </c>
      <c r="AC532" s="143">
        <v>1</v>
      </c>
      <c r="AD532" s="143">
        <v>-2</v>
      </c>
      <c r="AE532" s="143" t="s">
        <v>184</v>
      </c>
      <c r="AF532" s="143" t="s">
        <v>178</v>
      </c>
    </row>
    <row r="533" spans="1:32" x14ac:dyDescent="0.25">
      <c r="A533" s="157"/>
      <c r="B533" s="158"/>
      <c r="C533" s="159"/>
      <c r="D533" s="160"/>
      <c r="E533" s="161"/>
      <c r="F533" s="162"/>
      <c r="G533" s="161"/>
      <c r="H533" s="163"/>
    </row>
    <row r="534" spans="1:32" ht="30" x14ac:dyDescent="0.25">
      <c r="A534" s="157" t="s">
        <v>190</v>
      </c>
      <c r="B534" s="158" t="s">
        <v>196</v>
      </c>
      <c r="C534" s="159" t="s">
        <v>72</v>
      </c>
      <c r="D534" s="160" t="s">
        <v>6</v>
      </c>
      <c r="E534" s="161">
        <v>1</v>
      </c>
      <c r="F534" s="162"/>
      <c r="G534" s="161">
        <f>J534*F534</f>
        <v>0</v>
      </c>
      <c r="H534" s="163"/>
      <c r="J534" s="143">
        <v>1</v>
      </c>
      <c r="L534" s="143">
        <v>78</v>
      </c>
      <c r="N534" s="143">
        <v>163093</v>
      </c>
      <c r="AA534" s="143">
        <v>1</v>
      </c>
      <c r="AB534" s="143">
        <v>0</v>
      </c>
      <c r="AC534" s="143">
        <v>1</v>
      </c>
      <c r="AD534" s="143">
        <v>-2</v>
      </c>
      <c r="AE534" s="143" t="s">
        <v>186</v>
      </c>
      <c r="AF534" s="143" t="s">
        <v>186</v>
      </c>
    </row>
    <row r="535" spans="1:32" x14ac:dyDescent="0.25">
      <c r="A535" s="157"/>
      <c r="B535" s="158"/>
      <c r="C535" s="159"/>
      <c r="D535" s="160"/>
      <c r="E535" s="161"/>
      <c r="F535" s="162"/>
      <c r="G535" s="161"/>
      <c r="H535" s="163"/>
    </row>
    <row r="536" spans="1:32" x14ac:dyDescent="0.25">
      <c r="A536" s="157" t="s">
        <v>190</v>
      </c>
      <c r="B536" s="158" t="s">
        <v>197</v>
      </c>
      <c r="C536" s="159" t="s">
        <v>73</v>
      </c>
      <c r="D536" s="160" t="s">
        <v>6</v>
      </c>
      <c r="E536" s="161">
        <v>1</v>
      </c>
      <c r="F536" s="162">
        <v>1000</v>
      </c>
      <c r="G536" s="161">
        <f>J536*F536</f>
        <v>1000</v>
      </c>
      <c r="H536" s="163"/>
      <c r="J536" s="143">
        <v>1</v>
      </c>
      <c r="L536" s="143">
        <v>79</v>
      </c>
      <c r="N536" s="143">
        <v>163103</v>
      </c>
      <c r="AA536" s="143">
        <v>1</v>
      </c>
      <c r="AB536" s="143">
        <v>0</v>
      </c>
      <c r="AC536" s="143">
        <v>1</v>
      </c>
      <c r="AD536" s="143">
        <v>-2</v>
      </c>
      <c r="AE536" s="143" t="s">
        <v>186</v>
      </c>
      <c r="AF536" s="143" t="s">
        <v>186</v>
      </c>
    </row>
    <row r="537" spans="1:32" x14ac:dyDescent="0.25">
      <c r="A537" s="157"/>
      <c r="B537" s="158"/>
      <c r="C537" s="159"/>
      <c r="D537" s="160"/>
      <c r="E537" s="161"/>
      <c r="F537" s="162"/>
      <c r="G537" s="161"/>
      <c r="H537" s="163"/>
    </row>
    <row r="538" spans="1:32" x14ac:dyDescent="0.25">
      <c r="A538" s="157" t="s">
        <v>190</v>
      </c>
      <c r="B538" s="158" t="s">
        <v>198</v>
      </c>
      <c r="C538" s="159" t="s">
        <v>74</v>
      </c>
      <c r="D538" s="160" t="s">
        <v>6</v>
      </c>
      <c r="E538" s="161">
        <v>1</v>
      </c>
      <c r="F538" s="162"/>
      <c r="G538" s="161">
        <f>J538*F538</f>
        <v>0</v>
      </c>
      <c r="H538" s="163"/>
      <c r="J538" s="143">
        <v>1</v>
      </c>
      <c r="L538" s="143">
        <v>80</v>
      </c>
      <c r="N538" s="143">
        <v>163113</v>
      </c>
      <c r="AA538" s="143">
        <v>1</v>
      </c>
      <c r="AB538" s="143">
        <v>0</v>
      </c>
      <c r="AC538" s="143">
        <v>1</v>
      </c>
      <c r="AD538" s="143">
        <v>-2</v>
      </c>
      <c r="AE538" s="143" t="s">
        <v>186</v>
      </c>
      <c r="AF538" s="143" t="s">
        <v>186</v>
      </c>
    </row>
    <row r="539" spans="1:32" x14ac:dyDescent="0.25">
      <c r="A539" s="157"/>
      <c r="B539" s="158"/>
      <c r="C539" s="159"/>
      <c r="D539" s="160"/>
      <c r="E539" s="161"/>
      <c r="F539" s="162"/>
      <c r="G539" s="161"/>
      <c r="H539" s="163"/>
    </row>
    <row r="540" spans="1:32" x14ac:dyDescent="0.25">
      <c r="A540" s="157" t="s">
        <v>190</v>
      </c>
      <c r="B540" s="158" t="s">
        <v>199</v>
      </c>
      <c r="C540" s="159" t="s">
        <v>75</v>
      </c>
      <c r="D540" s="160" t="s">
        <v>6</v>
      </c>
      <c r="E540" s="161">
        <v>1</v>
      </c>
      <c r="F540" s="162"/>
      <c r="G540" s="161">
        <f>J540*F540</f>
        <v>0</v>
      </c>
      <c r="H540" s="163"/>
      <c r="J540" s="143">
        <v>1</v>
      </c>
      <c r="L540" s="143">
        <v>81</v>
      </c>
      <c r="N540" s="143">
        <v>163123</v>
      </c>
      <c r="AA540" s="143">
        <v>1</v>
      </c>
      <c r="AB540" s="143">
        <v>0</v>
      </c>
      <c r="AC540" s="143">
        <v>1</v>
      </c>
      <c r="AD540" s="143">
        <v>-2</v>
      </c>
      <c r="AE540" s="143" t="s">
        <v>186</v>
      </c>
      <c r="AF540" s="143" t="s">
        <v>186</v>
      </c>
    </row>
    <row r="541" spans="1:32" x14ac:dyDescent="0.25">
      <c r="A541" s="157"/>
      <c r="B541" s="158"/>
      <c r="C541" s="159"/>
      <c r="D541" s="160"/>
      <c r="E541" s="161"/>
      <c r="F541" s="162"/>
      <c r="G541" s="161"/>
      <c r="H541" s="163"/>
    </row>
    <row r="542" spans="1:32" x14ac:dyDescent="0.25">
      <c r="A542" s="157" t="s">
        <v>190</v>
      </c>
      <c r="B542" s="158" t="s">
        <v>200</v>
      </c>
      <c r="C542" s="159" t="s">
        <v>76</v>
      </c>
      <c r="D542" s="160" t="s">
        <v>6</v>
      </c>
      <c r="E542" s="161">
        <v>1</v>
      </c>
      <c r="F542" s="162"/>
      <c r="G542" s="161">
        <f>J542*F542</f>
        <v>0</v>
      </c>
      <c r="H542" s="163"/>
      <c r="J542" s="143">
        <v>1</v>
      </c>
      <c r="L542" s="143">
        <v>82</v>
      </c>
      <c r="N542" s="143">
        <v>163133</v>
      </c>
      <c r="AA542" s="143">
        <v>1</v>
      </c>
      <c r="AB542" s="143">
        <v>0</v>
      </c>
      <c r="AC542" s="143">
        <v>1</v>
      </c>
      <c r="AD542" s="143">
        <v>-2</v>
      </c>
      <c r="AE542" s="143" t="s">
        <v>186</v>
      </c>
      <c r="AF542" s="143" t="s">
        <v>186</v>
      </c>
    </row>
    <row r="543" spans="1:32" x14ac:dyDescent="0.25">
      <c r="A543" s="157"/>
      <c r="B543" s="158"/>
      <c r="C543" s="159"/>
      <c r="D543" s="160"/>
      <c r="E543" s="161"/>
      <c r="F543" s="162"/>
      <c r="G543" s="161"/>
      <c r="H543" s="163"/>
    </row>
    <row r="544" spans="1:32" x14ac:dyDescent="0.25">
      <c r="A544" s="157" t="s">
        <v>190</v>
      </c>
      <c r="B544" s="158" t="s">
        <v>201</v>
      </c>
      <c r="C544" s="159" t="s">
        <v>77</v>
      </c>
      <c r="D544" s="160" t="s">
        <v>6</v>
      </c>
      <c r="E544" s="161">
        <v>1</v>
      </c>
      <c r="F544" s="162"/>
      <c r="G544" s="161">
        <f>J544*F544</f>
        <v>0</v>
      </c>
      <c r="H544" s="163"/>
      <c r="J544" s="143">
        <v>1</v>
      </c>
      <c r="L544" s="143">
        <v>83</v>
      </c>
      <c r="N544" s="143">
        <v>163163</v>
      </c>
      <c r="AA544" s="143">
        <v>1</v>
      </c>
      <c r="AB544" s="143">
        <v>0</v>
      </c>
      <c r="AC544" s="143">
        <v>1</v>
      </c>
      <c r="AD544" s="143">
        <v>-2</v>
      </c>
      <c r="AE544" s="143" t="s">
        <v>186</v>
      </c>
      <c r="AF544" s="143" t="s">
        <v>186</v>
      </c>
    </row>
    <row r="545" spans="1:32" x14ac:dyDescent="0.25">
      <c r="A545" s="157"/>
      <c r="B545" s="158"/>
      <c r="C545" s="159"/>
      <c r="D545" s="160"/>
      <c r="E545" s="161"/>
      <c r="F545" s="162"/>
      <c r="G545" s="161"/>
      <c r="H545" s="163"/>
    </row>
    <row r="546" spans="1:32" x14ac:dyDescent="0.25">
      <c r="A546" s="157" t="s">
        <v>190</v>
      </c>
      <c r="B546" s="158" t="s">
        <v>202</v>
      </c>
      <c r="C546" s="159" t="s">
        <v>78</v>
      </c>
      <c r="D546" s="160" t="s">
        <v>6</v>
      </c>
      <c r="E546" s="161">
        <v>1</v>
      </c>
      <c r="F546" s="162">
        <v>10000</v>
      </c>
      <c r="G546" s="161">
        <f>J546*F546</f>
        <v>10000</v>
      </c>
      <c r="H546" s="163"/>
      <c r="J546" s="143">
        <v>1</v>
      </c>
      <c r="L546" s="143">
        <v>84</v>
      </c>
      <c r="N546" s="143">
        <v>163153</v>
      </c>
      <c r="AA546" s="143">
        <v>1</v>
      </c>
      <c r="AB546" s="143">
        <v>0</v>
      </c>
      <c r="AC546" s="143">
        <v>1</v>
      </c>
      <c r="AD546" s="143">
        <v>-2</v>
      </c>
      <c r="AE546" s="143" t="s">
        <v>186</v>
      </c>
      <c r="AF546" s="143" t="s">
        <v>186</v>
      </c>
    </row>
    <row r="547" spans="1:32" x14ac:dyDescent="0.25">
      <c r="A547" s="157"/>
      <c r="B547" s="158"/>
      <c r="C547" s="159"/>
      <c r="D547" s="160"/>
      <c r="E547" s="161"/>
      <c r="F547" s="162"/>
      <c r="G547" s="161"/>
      <c r="H547" s="163"/>
    </row>
    <row r="548" spans="1:32" ht="30" x14ac:dyDescent="0.25">
      <c r="A548" s="157" t="s">
        <v>190</v>
      </c>
      <c r="B548" s="158" t="s">
        <v>203</v>
      </c>
      <c r="C548" s="159" t="s">
        <v>79</v>
      </c>
      <c r="D548" s="160" t="s">
        <v>6</v>
      </c>
      <c r="E548" s="161">
        <v>1</v>
      </c>
      <c r="F548" s="162"/>
      <c r="G548" s="161">
        <f>J548*F548</f>
        <v>0</v>
      </c>
      <c r="H548" s="163"/>
      <c r="J548" s="143">
        <v>1</v>
      </c>
      <c r="L548" s="143">
        <v>85</v>
      </c>
      <c r="N548" s="143">
        <v>163143</v>
      </c>
      <c r="AA548" s="143">
        <v>1</v>
      </c>
      <c r="AB548" s="143">
        <v>0</v>
      </c>
      <c r="AC548" s="143">
        <v>1</v>
      </c>
      <c r="AD548" s="143">
        <v>-2</v>
      </c>
      <c r="AE548" s="143" t="s">
        <v>186</v>
      </c>
      <c r="AF548" s="143" t="s">
        <v>186</v>
      </c>
    </row>
    <row r="549" spans="1:32" x14ac:dyDescent="0.25">
      <c r="A549" s="157"/>
      <c r="B549" s="158"/>
      <c r="C549" s="159"/>
      <c r="D549" s="160"/>
      <c r="E549" s="161"/>
      <c r="F549" s="162"/>
      <c r="G549" s="161"/>
      <c r="H549" s="163"/>
    </row>
    <row r="550" spans="1:32" x14ac:dyDescent="0.25">
      <c r="A550" s="157" t="s">
        <v>190</v>
      </c>
      <c r="B550" s="158"/>
      <c r="C550" s="159" t="s">
        <v>80</v>
      </c>
      <c r="D550" s="160"/>
      <c r="E550" s="161"/>
      <c r="F550" s="162"/>
      <c r="G550" s="161"/>
      <c r="H550" s="163"/>
      <c r="L550" s="143">
        <v>86</v>
      </c>
      <c r="N550" s="143">
        <v>163173</v>
      </c>
      <c r="AA550" s="143">
        <v>1</v>
      </c>
      <c r="AB550" s="143">
        <v>0</v>
      </c>
      <c r="AC550" s="143">
        <v>1</v>
      </c>
      <c r="AD550" s="143">
        <v>-2</v>
      </c>
      <c r="AE550" s="143" t="s">
        <v>184</v>
      </c>
      <c r="AF550" s="143" t="s">
        <v>178</v>
      </c>
    </row>
    <row r="551" spans="1:32" x14ac:dyDescent="0.25">
      <c r="A551" s="157"/>
      <c r="B551" s="158"/>
      <c r="C551" s="159"/>
      <c r="D551" s="160"/>
      <c r="E551" s="161"/>
      <c r="F551" s="162"/>
      <c r="G551" s="161"/>
      <c r="H551" s="163"/>
    </row>
    <row r="552" spans="1:32" x14ac:dyDescent="0.25">
      <c r="A552" s="157" t="s">
        <v>190</v>
      </c>
      <c r="B552" s="158" t="s">
        <v>204</v>
      </c>
      <c r="C552" s="159" t="s">
        <v>81</v>
      </c>
      <c r="D552" s="160" t="s">
        <v>6</v>
      </c>
      <c r="E552" s="161">
        <v>1</v>
      </c>
      <c r="F552" s="162">
        <f>25000*4</f>
        <v>100000</v>
      </c>
      <c r="G552" s="161">
        <f>J552*F552</f>
        <v>100000</v>
      </c>
      <c r="H552" s="163"/>
      <c r="J552" s="143">
        <v>1</v>
      </c>
      <c r="L552" s="143">
        <v>87</v>
      </c>
      <c r="N552" s="143">
        <v>163183</v>
      </c>
      <c r="AA552" s="143">
        <v>1</v>
      </c>
      <c r="AB552" s="143">
        <v>0</v>
      </c>
      <c r="AC552" s="143">
        <v>1</v>
      </c>
      <c r="AD552" s="143">
        <v>-2</v>
      </c>
      <c r="AE552" s="143" t="s">
        <v>186</v>
      </c>
      <c r="AF552" s="143" t="s">
        <v>186</v>
      </c>
    </row>
    <row r="553" spans="1:32" x14ac:dyDescent="0.25">
      <c r="A553" s="157"/>
      <c r="B553" s="158"/>
      <c r="C553" s="159"/>
      <c r="D553" s="160"/>
      <c r="E553" s="161"/>
      <c r="F553" s="162"/>
      <c r="G553" s="161"/>
      <c r="H553" s="163"/>
    </row>
    <row r="554" spans="1:32" x14ac:dyDescent="0.25">
      <c r="A554" s="157" t="s">
        <v>190</v>
      </c>
      <c r="B554" s="158" t="s">
        <v>205</v>
      </c>
      <c r="C554" s="159" t="s">
        <v>82</v>
      </c>
      <c r="D554" s="160" t="s">
        <v>6</v>
      </c>
      <c r="E554" s="161">
        <v>1</v>
      </c>
      <c r="F554" s="162">
        <v>5000</v>
      </c>
      <c r="G554" s="161">
        <f>J554*F554</f>
        <v>5000</v>
      </c>
      <c r="H554" s="163"/>
      <c r="J554" s="143">
        <v>1</v>
      </c>
      <c r="L554" s="143">
        <v>88</v>
      </c>
      <c r="N554" s="143">
        <v>163193</v>
      </c>
      <c r="AA554" s="143">
        <v>1</v>
      </c>
      <c r="AB554" s="143">
        <v>0</v>
      </c>
      <c r="AC554" s="143">
        <v>1</v>
      </c>
      <c r="AD554" s="143">
        <v>-2</v>
      </c>
      <c r="AE554" s="143" t="s">
        <v>186</v>
      </c>
      <c r="AF554" s="143" t="s">
        <v>186</v>
      </c>
    </row>
    <row r="555" spans="1:32" x14ac:dyDescent="0.25">
      <c r="A555" s="157"/>
      <c r="B555" s="158"/>
      <c r="C555" s="159"/>
      <c r="D555" s="160"/>
      <c r="E555" s="161"/>
      <c r="F555" s="162"/>
      <c r="G555" s="161"/>
      <c r="H555" s="163"/>
    </row>
    <row r="556" spans="1:32" x14ac:dyDescent="0.25">
      <c r="A556" s="157" t="s">
        <v>190</v>
      </c>
      <c r="B556" s="158" t="s">
        <v>206</v>
      </c>
      <c r="C556" s="159" t="s">
        <v>83</v>
      </c>
      <c r="D556" s="160" t="s">
        <v>6</v>
      </c>
      <c r="E556" s="161">
        <v>1</v>
      </c>
      <c r="F556" s="162">
        <v>2500</v>
      </c>
      <c r="G556" s="161">
        <f>J556*F556</f>
        <v>2500</v>
      </c>
      <c r="H556" s="163"/>
      <c r="J556" s="143">
        <v>1</v>
      </c>
      <c r="L556" s="143">
        <v>89</v>
      </c>
      <c r="N556" s="143">
        <v>163203</v>
      </c>
      <c r="AA556" s="143">
        <v>1</v>
      </c>
      <c r="AB556" s="143">
        <v>0</v>
      </c>
      <c r="AC556" s="143">
        <v>1</v>
      </c>
      <c r="AD556" s="143">
        <v>-2</v>
      </c>
      <c r="AE556" s="143" t="s">
        <v>186</v>
      </c>
      <c r="AF556" s="143" t="s">
        <v>186</v>
      </c>
    </row>
    <row r="557" spans="1:32" x14ac:dyDescent="0.25">
      <c r="A557" s="157"/>
      <c r="B557" s="158"/>
      <c r="C557" s="159"/>
      <c r="D557" s="160"/>
      <c r="E557" s="161"/>
      <c r="F557" s="162"/>
      <c r="G557" s="161"/>
      <c r="H557" s="163"/>
    </row>
    <row r="558" spans="1:32" ht="30" x14ac:dyDescent="0.25">
      <c r="A558" s="157" t="s">
        <v>190</v>
      </c>
      <c r="B558" s="158"/>
      <c r="C558" s="159" t="s">
        <v>84</v>
      </c>
      <c r="D558" s="160"/>
      <c r="E558" s="161"/>
      <c r="F558" s="162"/>
      <c r="G558" s="161"/>
      <c r="H558" s="163"/>
      <c r="L558" s="143">
        <v>90</v>
      </c>
      <c r="N558" s="143">
        <v>79160</v>
      </c>
      <c r="AA558" s="143">
        <v>1</v>
      </c>
      <c r="AB558" s="143">
        <v>0</v>
      </c>
      <c r="AC558" s="143">
        <v>1</v>
      </c>
      <c r="AD558" s="143">
        <v>-2</v>
      </c>
      <c r="AE558" s="143" t="s">
        <v>184</v>
      </c>
      <c r="AF558" s="143" t="s">
        <v>178</v>
      </c>
    </row>
    <row r="559" spans="1:32" x14ac:dyDescent="0.25">
      <c r="A559" s="157"/>
      <c r="B559" s="158"/>
      <c r="C559" s="159"/>
      <c r="D559" s="160"/>
      <c r="E559" s="161"/>
      <c r="F559" s="162"/>
      <c r="G559" s="161"/>
      <c r="H559" s="163"/>
    </row>
    <row r="560" spans="1:32" x14ac:dyDescent="0.25">
      <c r="A560" s="157" t="s">
        <v>190</v>
      </c>
      <c r="B560" s="158" t="s">
        <v>207</v>
      </c>
      <c r="C560" s="159" t="s">
        <v>85</v>
      </c>
      <c r="D560" s="160" t="s">
        <v>6</v>
      </c>
      <c r="E560" s="161">
        <v>1</v>
      </c>
      <c r="F560" s="162">
        <v>5000</v>
      </c>
      <c r="G560" s="161">
        <f>J560*F560</f>
        <v>5000</v>
      </c>
      <c r="H560" s="163"/>
      <c r="J560" s="143">
        <v>1</v>
      </c>
      <c r="L560" s="143">
        <v>91</v>
      </c>
      <c r="N560" s="143">
        <v>79170</v>
      </c>
      <c r="AA560" s="143">
        <v>1</v>
      </c>
      <c r="AB560" s="143">
        <v>0</v>
      </c>
      <c r="AC560" s="143">
        <v>1</v>
      </c>
      <c r="AD560" s="143">
        <v>-2</v>
      </c>
      <c r="AE560" s="143" t="s">
        <v>186</v>
      </c>
      <c r="AF560" s="143" t="s">
        <v>186</v>
      </c>
    </row>
    <row r="561" spans="1:32" x14ac:dyDescent="0.25">
      <c r="A561" s="157"/>
      <c r="B561" s="158"/>
      <c r="C561" s="159"/>
      <c r="D561" s="160"/>
      <c r="E561" s="161"/>
      <c r="F561" s="162"/>
      <c r="G561" s="161"/>
      <c r="H561" s="163"/>
    </row>
    <row r="562" spans="1:32" x14ac:dyDescent="0.25">
      <c r="A562" s="157" t="s">
        <v>190</v>
      </c>
      <c r="B562" s="158" t="s">
        <v>208</v>
      </c>
      <c r="C562" s="159" t="s">
        <v>86</v>
      </c>
      <c r="D562" s="160" t="s">
        <v>6</v>
      </c>
      <c r="E562" s="161">
        <v>1</v>
      </c>
      <c r="F562" s="162"/>
      <c r="G562" s="161">
        <f>J562*F562</f>
        <v>0</v>
      </c>
      <c r="H562" s="163"/>
      <c r="J562" s="143">
        <v>1</v>
      </c>
      <c r="L562" s="143">
        <v>92</v>
      </c>
      <c r="N562" s="143">
        <v>79180</v>
      </c>
      <c r="AA562" s="143">
        <v>1</v>
      </c>
      <c r="AB562" s="143">
        <v>0</v>
      </c>
      <c r="AC562" s="143">
        <v>1</v>
      </c>
      <c r="AD562" s="143">
        <v>-2</v>
      </c>
      <c r="AE562" s="143" t="s">
        <v>186</v>
      </c>
      <c r="AF562" s="143" t="s">
        <v>186</v>
      </c>
    </row>
    <row r="563" spans="1:32" x14ac:dyDescent="0.25">
      <c r="A563" s="157"/>
      <c r="B563" s="158"/>
      <c r="C563" s="159"/>
      <c r="D563" s="160"/>
      <c r="E563" s="161"/>
      <c r="F563" s="162"/>
      <c r="G563" s="161"/>
      <c r="H563" s="163"/>
    </row>
    <row r="564" spans="1:32" x14ac:dyDescent="0.25">
      <c r="A564" s="157" t="s">
        <v>190</v>
      </c>
      <c r="B564" s="158" t="s">
        <v>209</v>
      </c>
      <c r="C564" s="159" t="s">
        <v>87</v>
      </c>
      <c r="D564" s="160" t="s">
        <v>6</v>
      </c>
      <c r="E564" s="161">
        <v>1</v>
      </c>
      <c r="F564" s="162"/>
      <c r="G564" s="161">
        <f>J564*F564</f>
        <v>0</v>
      </c>
      <c r="H564" s="163"/>
      <c r="J564" s="143">
        <v>1</v>
      </c>
      <c r="L564" s="143">
        <v>93</v>
      </c>
      <c r="N564" s="143">
        <v>79190</v>
      </c>
      <c r="AA564" s="143">
        <v>1</v>
      </c>
      <c r="AB564" s="143">
        <v>0</v>
      </c>
      <c r="AC564" s="143">
        <v>1</v>
      </c>
      <c r="AD564" s="143">
        <v>-2</v>
      </c>
      <c r="AE564" s="143" t="s">
        <v>186</v>
      </c>
      <c r="AF564" s="143" t="s">
        <v>186</v>
      </c>
    </row>
    <row r="565" spans="1:32" x14ac:dyDescent="0.25">
      <c r="A565" s="157"/>
      <c r="B565" s="158"/>
      <c r="C565" s="159"/>
      <c r="D565" s="160"/>
      <c r="E565" s="161"/>
      <c r="F565" s="162"/>
      <c r="G565" s="161"/>
      <c r="H565" s="163"/>
    </row>
    <row r="566" spans="1:32" ht="30" x14ac:dyDescent="0.25">
      <c r="A566" s="157" t="s">
        <v>210</v>
      </c>
      <c r="B566" s="158" t="s">
        <v>211</v>
      </c>
      <c r="C566" s="159" t="s">
        <v>88</v>
      </c>
      <c r="D566" s="160" t="s">
        <v>6</v>
      </c>
      <c r="E566" s="161">
        <v>1</v>
      </c>
      <c r="F566" s="162">
        <v>1000</v>
      </c>
      <c r="G566" s="161">
        <f>J566*F566</f>
        <v>1000</v>
      </c>
      <c r="H566" s="163"/>
      <c r="J566" s="143">
        <v>1</v>
      </c>
      <c r="L566" s="143">
        <v>94</v>
      </c>
      <c r="N566" s="143">
        <v>79200</v>
      </c>
      <c r="AA566" s="143">
        <v>1</v>
      </c>
      <c r="AB566" s="143">
        <v>0</v>
      </c>
      <c r="AC566" s="143">
        <v>1</v>
      </c>
      <c r="AD566" s="143">
        <v>-2</v>
      </c>
      <c r="AE566" s="143" t="s">
        <v>186</v>
      </c>
      <c r="AF566" s="143" t="s">
        <v>186</v>
      </c>
    </row>
    <row r="567" spans="1:32" x14ac:dyDescent="0.25">
      <c r="A567" s="157"/>
      <c r="B567" s="158"/>
      <c r="C567" s="159"/>
      <c r="D567" s="160"/>
      <c r="E567" s="161"/>
      <c r="F567" s="162"/>
      <c r="G567" s="161"/>
      <c r="H567" s="163"/>
    </row>
    <row r="568" spans="1:32" x14ac:dyDescent="0.25">
      <c r="A568" s="157" t="s">
        <v>210</v>
      </c>
      <c r="B568" s="158"/>
      <c r="C568" s="159" t="s">
        <v>89</v>
      </c>
      <c r="D568" s="160"/>
      <c r="E568" s="161"/>
      <c r="F568" s="162"/>
      <c r="G568" s="161"/>
      <c r="H568" s="163"/>
      <c r="L568" s="143">
        <v>95</v>
      </c>
      <c r="N568" s="143">
        <v>79210</v>
      </c>
      <c r="AA568" s="143">
        <v>1</v>
      </c>
      <c r="AB568" s="143">
        <v>0</v>
      </c>
      <c r="AC568" s="143">
        <v>1</v>
      </c>
      <c r="AD568" s="143">
        <v>-2</v>
      </c>
      <c r="AE568" s="143" t="s">
        <v>184</v>
      </c>
      <c r="AF568" s="143" t="s">
        <v>178</v>
      </c>
    </row>
    <row r="569" spans="1:32" x14ac:dyDescent="0.25">
      <c r="A569" s="157"/>
      <c r="B569" s="158"/>
      <c r="C569" s="159"/>
      <c r="D569" s="160"/>
      <c r="E569" s="161"/>
      <c r="F569" s="162"/>
      <c r="G569" s="161"/>
      <c r="H569" s="163"/>
    </row>
    <row r="570" spans="1:32" x14ac:dyDescent="0.25">
      <c r="A570" s="157" t="s">
        <v>210</v>
      </c>
      <c r="B570" s="158" t="s">
        <v>212</v>
      </c>
      <c r="C570" s="159" t="s">
        <v>90</v>
      </c>
      <c r="D570" s="160" t="s">
        <v>6</v>
      </c>
      <c r="E570" s="161">
        <v>1</v>
      </c>
      <c r="F570" s="162"/>
      <c r="G570" s="161">
        <f>J570*F570</f>
        <v>0</v>
      </c>
      <c r="H570" s="163"/>
      <c r="J570" s="143">
        <v>1</v>
      </c>
      <c r="L570" s="143">
        <v>96</v>
      </c>
      <c r="N570" s="143">
        <v>79220</v>
      </c>
      <c r="AA570" s="143">
        <v>1</v>
      </c>
      <c r="AB570" s="143">
        <v>0</v>
      </c>
      <c r="AC570" s="143">
        <v>1</v>
      </c>
      <c r="AD570" s="143">
        <v>-2</v>
      </c>
      <c r="AE570" s="143" t="s">
        <v>186</v>
      </c>
      <c r="AF570" s="143" t="s">
        <v>186</v>
      </c>
    </row>
    <row r="571" spans="1:32" x14ac:dyDescent="0.25">
      <c r="A571" s="157"/>
      <c r="B571" s="158"/>
      <c r="C571" s="159"/>
      <c r="D571" s="160"/>
      <c r="E571" s="161"/>
      <c r="F571" s="162"/>
      <c r="G571" s="161"/>
      <c r="H571" s="163"/>
    </row>
    <row r="572" spans="1:32" x14ac:dyDescent="0.25">
      <c r="A572" s="157" t="s">
        <v>210</v>
      </c>
      <c r="B572" s="158"/>
      <c r="C572" s="159" t="s">
        <v>91</v>
      </c>
      <c r="D572" s="160"/>
      <c r="E572" s="161"/>
      <c r="F572" s="162"/>
      <c r="G572" s="161"/>
      <c r="H572" s="163"/>
      <c r="L572" s="143">
        <v>97</v>
      </c>
      <c r="N572" s="143">
        <v>79230</v>
      </c>
      <c r="AA572" s="143">
        <v>1</v>
      </c>
      <c r="AB572" s="143">
        <v>0</v>
      </c>
      <c r="AC572" s="143">
        <v>1</v>
      </c>
      <c r="AD572" s="143">
        <v>-2</v>
      </c>
      <c r="AE572" s="143" t="s">
        <v>184</v>
      </c>
      <c r="AF572" s="143" t="s">
        <v>178</v>
      </c>
    </row>
    <row r="573" spans="1:32" x14ac:dyDescent="0.25">
      <c r="A573" s="157"/>
      <c r="B573" s="158"/>
      <c r="C573" s="159"/>
      <c r="D573" s="160"/>
      <c r="E573" s="161"/>
      <c r="F573" s="162"/>
      <c r="G573" s="161"/>
      <c r="H573" s="163"/>
    </row>
    <row r="574" spans="1:32" x14ac:dyDescent="0.25">
      <c r="A574" s="157" t="s">
        <v>210</v>
      </c>
      <c r="B574" s="158" t="s">
        <v>213</v>
      </c>
      <c r="C574" s="159" t="s">
        <v>92</v>
      </c>
      <c r="D574" s="160" t="s">
        <v>6</v>
      </c>
      <c r="E574" s="161">
        <v>1</v>
      </c>
      <c r="F574" s="162"/>
      <c r="G574" s="161"/>
      <c r="H574" s="163"/>
      <c r="J574" s="143">
        <v>1</v>
      </c>
      <c r="L574" s="143">
        <v>98</v>
      </c>
      <c r="N574" s="143">
        <v>79240</v>
      </c>
      <c r="AA574" s="143">
        <v>1</v>
      </c>
      <c r="AB574" s="143">
        <v>0</v>
      </c>
      <c r="AC574" s="143">
        <v>1</v>
      </c>
      <c r="AD574" s="143">
        <v>-2</v>
      </c>
      <c r="AE574" s="143" t="s">
        <v>186</v>
      </c>
      <c r="AF574" s="143" t="s">
        <v>186</v>
      </c>
    </row>
    <row r="575" spans="1:32" x14ac:dyDescent="0.25">
      <c r="A575" s="157"/>
      <c r="B575" s="158"/>
      <c r="C575" s="159"/>
      <c r="D575" s="160"/>
      <c r="E575" s="161"/>
      <c r="F575" s="162"/>
      <c r="G575" s="161"/>
      <c r="H575" s="163"/>
    </row>
    <row r="576" spans="1:32" x14ac:dyDescent="0.25">
      <c r="A576" s="157" t="s">
        <v>210</v>
      </c>
      <c r="B576" s="158" t="s">
        <v>214</v>
      </c>
      <c r="C576" s="159" t="s">
        <v>93</v>
      </c>
      <c r="D576" s="160" t="s">
        <v>6</v>
      </c>
      <c r="E576" s="161">
        <v>1</v>
      </c>
      <c r="F576" s="162"/>
      <c r="G576" s="161"/>
      <c r="H576" s="163"/>
      <c r="J576" s="143">
        <v>1</v>
      </c>
      <c r="L576" s="143">
        <v>99</v>
      </c>
      <c r="N576" s="143">
        <v>79250</v>
      </c>
      <c r="AA576" s="143">
        <v>1</v>
      </c>
      <c r="AB576" s="143">
        <v>0</v>
      </c>
      <c r="AC576" s="143">
        <v>1</v>
      </c>
      <c r="AD576" s="143">
        <v>-2</v>
      </c>
      <c r="AE576" s="143" t="s">
        <v>186</v>
      </c>
      <c r="AF576" s="143" t="s">
        <v>186</v>
      </c>
    </row>
    <row r="577" spans="1:32" x14ac:dyDescent="0.25">
      <c r="A577" s="157"/>
      <c r="B577" s="158"/>
      <c r="C577" s="159"/>
      <c r="D577" s="160"/>
      <c r="E577" s="161"/>
      <c r="F577" s="162"/>
      <c r="G577" s="161"/>
      <c r="H577" s="163"/>
    </row>
    <row r="578" spans="1:32" x14ac:dyDescent="0.25">
      <c r="A578" s="157" t="s">
        <v>210</v>
      </c>
      <c r="B578" s="158" t="s">
        <v>215</v>
      </c>
      <c r="C578" s="159" t="s">
        <v>94</v>
      </c>
      <c r="D578" s="160" t="s">
        <v>6</v>
      </c>
      <c r="E578" s="161">
        <v>1</v>
      </c>
      <c r="F578" s="162"/>
      <c r="G578" s="161"/>
      <c r="H578" s="163"/>
      <c r="J578" s="143">
        <v>1</v>
      </c>
      <c r="L578" s="143">
        <v>100</v>
      </c>
      <c r="N578" s="143">
        <v>79260</v>
      </c>
      <c r="AA578" s="143">
        <v>1</v>
      </c>
      <c r="AB578" s="143">
        <v>0</v>
      </c>
      <c r="AC578" s="143">
        <v>1</v>
      </c>
      <c r="AD578" s="143">
        <v>-2</v>
      </c>
      <c r="AE578" s="143" t="s">
        <v>186</v>
      </c>
      <c r="AF578" s="143" t="s">
        <v>186</v>
      </c>
    </row>
    <row r="579" spans="1:32" x14ac:dyDescent="0.25">
      <c r="A579" s="157"/>
      <c r="B579" s="158"/>
      <c r="C579" s="159"/>
      <c r="D579" s="160"/>
      <c r="E579" s="161"/>
      <c r="F579" s="162"/>
      <c r="G579" s="161"/>
      <c r="H579" s="163"/>
    </row>
    <row r="580" spans="1:32" x14ac:dyDescent="0.25">
      <c r="A580" s="157" t="s">
        <v>210</v>
      </c>
      <c r="B580" s="158" t="s">
        <v>216</v>
      </c>
      <c r="C580" s="159" t="s">
        <v>95</v>
      </c>
      <c r="D580" s="160" t="s">
        <v>6</v>
      </c>
      <c r="E580" s="161">
        <v>1</v>
      </c>
      <c r="F580" s="162"/>
      <c r="G580" s="161"/>
      <c r="H580" s="163"/>
      <c r="J580" s="143">
        <v>1</v>
      </c>
      <c r="L580" s="143">
        <v>101</v>
      </c>
      <c r="N580" s="143">
        <v>79270</v>
      </c>
      <c r="AA580" s="143">
        <v>1</v>
      </c>
      <c r="AB580" s="143">
        <v>0</v>
      </c>
      <c r="AC580" s="143">
        <v>1</v>
      </c>
      <c r="AD580" s="143">
        <v>-2</v>
      </c>
      <c r="AE580" s="143" t="s">
        <v>186</v>
      </c>
      <c r="AF580" s="143" t="s">
        <v>186</v>
      </c>
    </row>
    <row r="581" spans="1:32" x14ac:dyDescent="0.25">
      <c r="A581" s="157"/>
      <c r="B581" s="158"/>
      <c r="C581" s="159"/>
      <c r="D581" s="160"/>
      <c r="E581" s="161"/>
      <c r="F581" s="162"/>
      <c r="G581" s="161"/>
      <c r="H581" s="163"/>
    </row>
    <row r="582" spans="1:32" x14ac:dyDescent="0.25">
      <c r="A582" s="157" t="s">
        <v>210</v>
      </c>
      <c r="B582" s="158"/>
      <c r="C582" s="159" t="s">
        <v>96</v>
      </c>
      <c r="D582" s="160"/>
      <c r="E582" s="161"/>
      <c r="F582" s="162"/>
      <c r="G582" s="161"/>
      <c r="H582" s="163"/>
      <c r="L582" s="143">
        <v>102</v>
      </c>
      <c r="N582" s="143">
        <v>79280</v>
      </c>
      <c r="AA582" s="143">
        <v>1</v>
      </c>
      <c r="AB582" s="143">
        <v>0</v>
      </c>
      <c r="AC582" s="143">
        <v>1</v>
      </c>
      <c r="AD582" s="143">
        <v>-2</v>
      </c>
      <c r="AE582" s="143" t="s">
        <v>184</v>
      </c>
      <c r="AF582" s="143" t="s">
        <v>178</v>
      </c>
    </row>
    <row r="583" spans="1:32" x14ac:dyDescent="0.25">
      <c r="A583" s="157"/>
      <c r="B583" s="158"/>
      <c r="C583" s="159"/>
      <c r="D583" s="160"/>
      <c r="E583" s="161"/>
      <c r="F583" s="162"/>
      <c r="G583" s="161"/>
      <c r="H583" s="163"/>
    </row>
    <row r="584" spans="1:32" x14ac:dyDescent="0.25">
      <c r="A584" s="157" t="s">
        <v>210</v>
      </c>
      <c r="B584" s="158" t="s">
        <v>217</v>
      </c>
      <c r="C584" s="159" t="s">
        <v>97</v>
      </c>
      <c r="D584" s="160"/>
      <c r="E584" s="161"/>
      <c r="F584" s="162"/>
      <c r="G584" s="161"/>
      <c r="H584" s="163"/>
      <c r="L584" s="143">
        <v>103</v>
      </c>
      <c r="N584" s="143">
        <v>79290</v>
      </c>
      <c r="AA584" s="143">
        <v>1</v>
      </c>
      <c r="AB584" s="143">
        <v>0</v>
      </c>
      <c r="AC584" s="143">
        <v>1</v>
      </c>
      <c r="AD584" s="143">
        <v>-2</v>
      </c>
      <c r="AE584" s="143" t="s">
        <v>186</v>
      </c>
      <c r="AF584" s="143" t="s">
        <v>186</v>
      </c>
    </row>
    <row r="585" spans="1:32" x14ac:dyDescent="0.25">
      <c r="A585" s="157"/>
      <c r="B585" s="158"/>
      <c r="C585" s="159" t="s">
        <v>98</v>
      </c>
      <c r="D585" s="160"/>
      <c r="E585" s="161"/>
      <c r="F585" s="162"/>
      <c r="G585" s="161"/>
      <c r="H585" s="163"/>
      <c r="L585" s="143">
        <v>103</v>
      </c>
      <c r="N585" s="143">
        <v>79290</v>
      </c>
      <c r="AA585" s="143">
        <v>1</v>
      </c>
      <c r="AB585" s="143">
        <v>0</v>
      </c>
      <c r="AC585" s="143">
        <v>1</v>
      </c>
      <c r="AD585" s="143">
        <v>-2</v>
      </c>
      <c r="AE585" s="143" t="s">
        <v>186</v>
      </c>
      <c r="AF585" s="143" t="s">
        <v>186</v>
      </c>
    </row>
    <row r="586" spans="1:32" ht="180" x14ac:dyDescent="0.25">
      <c r="A586" s="157"/>
      <c r="B586" s="158"/>
      <c r="C586" s="159" t="s">
        <v>99</v>
      </c>
      <c r="D586" s="160"/>
      <c r="E586" s="161"/>
      <c r="F586" s="162"/>
      <c r="G586" s="161"/>
      <c r="H586" s="163"/>
      <c r="L586" s="143">
        <v>103</v>
      </c>
      <c r="N586" s="143">
        <v>79290</v>
      </c>
      <c r="AA586" s="143">
        <v>1</v>
      </c>
      <c r="AB586" s="143">
        <v>0</v>
      </c>
      <c r="AC586" s="143">
        <v>1</v>
      </c>
      <c r="AD586" s="143">
        <v>-2</v>
      </c>
      <c r="AE586" s="143" t="s">
        <v>186</v>
      </c>
      <c r="AF586" s="143" t="s">
        <v>186</v>
      </c>
    </row>
    <row r="587" spans="1:32" ht="105" x14ac:dyDescent="0.25">
      <c r="A587" s="157"/>
      <c r="B587" s="158"/>
      <c r="C587" s="159" t="s">
        <v>100</v>
      </c>
      <c r="D587" s="160" t="s">
        <v>6</v>
      </c>
      <c r="E587" s="161">
        <v>1</v>
      </c>
      <c r="F587" s="162"/>
      <c r="G587" s="161">
        <f>J587*F587</f>
        <v>0</v>
      </c>
      <c r="H587" s="163"/>
      <c r="J587" s="143">
        <v>1</v>
      </c>
      <c r="L587" s="143">
        <v>103</v>
      </c>
      <c r="N587" s="143">
        <v>79290</v>
      </c>
      <c r="AA587" s="143">
        <v>1</v>
      </c>
      <c r="AB587" s="143">
        <v>0</v>
      </c>
      <c r="AC587" s="143">
        <v>1</v>
      </c>
      <c r="AD587" s="143">
        <v>-2</v>
      </c>
      <c r="AE587" s="143" t="s">
        <v>186</v>
      </c>
      <c r="AF587" s="143" t="s">
        <v>186</v>
      </c>
    </row>
    <row r="588" spans="1:32" x14ac:dyDescent="0.25">
      <c r="A588" s="157"/>
      <c r="B588" s="158"/>
      <c r="C588" s="159"/>
      <c r="D588" s="160"/>
      <c r="E588" s="161"/>
      <c r="F588" s="162"/>
      <c r="G588" s="161"/>
      <c r="H588" s="163"/>
    </row>
    <row r="589" spans="1:32" x14ac:dyDescent="0.25">
      <c r="A589" s="157" t="s">
        <v>210</v>
      </c>
      <c r="B589" s="158"/>
      <c r="C589" s="159" t="s">
        <v>101</v>
      </c>
      <c r="D589" s="160"/>
      <c r="E589" s="161"/>
      <c r="F589" s="162"/>
      <c r="G589" s="161"/>
      <c r="H589" s="163"/>
      <c r="L589" s="143">
        <v>104</v>
      </c>
      <c r="N589" s="143">
        <v>79300</v>
      </c>
      <c r="AA589" s="143">
        <v>1</v>
      </c>
      <c r="AB589" s="143">
        <v>0</v>
      </c>
      <c r="AC589" s="143">
        <v>1</v>
      </c>
      <c r="AD589" s="143">
        <v>-2</v>
      </c>
      <c r="AE589" s="143" t="s">
        <v>184</v>
      </c>
      <c r="AF589" s="143" t="s">
        <v>178</v>
      </c>
    </row>
    <row r="590" spans="1:32" x14ac:dyDescent="0.25">
      <c r="A590" s="157"/>
      <c r="B590" s="158"/>
      <c r="C590" s="159"/>
      <c r="D590" s="160"/>
      <c r="E590" s="161"/>
      <c r="F590" s="162"/>
      <c r="G590" s="161"/>
      <c r="H590" s="163"/>
    </row>
    <row r="591" spans="1:32" x14ac:dyDescent="0.25">
      <c r="A591" s="157" t="s">
        <v>210</v>
      </c>
      <c r="B591" s="158" t="s">
        <v>218</v>
      </c>
      <c r="C591" s="159" t="s">
        <v>102</v>
      </c>
      <c r="D591" s="160"/>
      <c r="E591" s="161"/>
      <c r="F591" s="162"/>
      <c r="G591" s="161"/>
      <c r="H591" s="163"/>
      <c r="L591" s="143">
        <v>105</v>
      </c>
      <c r="N591" s="143">
        <v>79310</v>
      </c>
      <c r="AA591" s="143">
        <v>1</v>
      </c>
      <c r="AB591" s="143">
        <v>0</v>
      </c>
      <c r="AC591" s="143">
        <v>1</v>
      </c>
      <c r="AD591" s="143">
        <v>-2</v>
      </c>
      <c r="AE591" s="143" t="s">
        <v>186</v>
      </c>
      <c r="AF591" s="143" t="s">
        <v>186</v>
      </c>
    </row>
    <row r="592" spans="1:32" x14ac:dyDescent="0.25">
      <c r="A592" s="157"/>
      <c r="B592" s="158"/>
      <c r="C592" s="159" t="s">
        <v>98</v>
      </c>
      <c r="D592" s="160"/>
      <c r="E592" s="161"/>
      <c r="F592" s="162"/>
      <c r="G592" s="161"/>
      <c r="H592" s="163"/>
      <c r="L592" s="143">
        <v>105</v>
      </c>
      <c r="N592" s="143">
        <v>79310</v>
      </c>
      <c r="AA592" s="143">
        <v>1</v>
      </c>
      <c r="AB592" s="143">
        <v>0</v>
      </c>
      <c r="AC592" s="143">
        <v>1</v>
      </c>
      <c r="AD592" s="143">
        <v>-2</v>
      </c>
      <c r="AE592" s="143" t="s">
        <v>186</v>
      </c>
      <c r="AF592" s="143" t="s">
        <v>186</v>
      </c>
    </row>
    <row r="593" spans="1:32" ht="45" x14ac:dyDescent="0.25">
      <c r="A593" s="157"/>
      <c r="B593" s="158"/>
      <c r="C593" s="159" t="s">
        <v>103</v>
      </c>
      <c r="D593" s="160" t="s">
        <v>6</v>
      </c>
      <c r="E593" s="161">
        <v>1</v>
      </c>
      <c r="F593" s="162"/>
      <c r="G593" s="161">
        <f>J593*F593</f>
        <v>0</v>
      </c>
      <c r="H593" s="163"/>
      <c r="J593" s="143">
        <v>1</v>
      </c>
      <c r="L593" s="143">
        <v>105</v>
      </c>
      <c r="N593" s="143">
        <v>79310</v>
      </c>
      <c r="AA593" s="143">
        <v>1</v>
      </c>
      <c r="AB593" s="143">
        <v>0</v>
      </c>
      <c r="AC593" s="143">
        <v>1</v>
      </c>
      <c r="AD593" s="143">
        <v>-2</v>
      </c>
      <c r="AE593" s="143" t="s">
        <v>186</v>
      </c>
      <c r="AF593" s="143" t="s">
        <v>186</v>
      </c>
    </row>
    <row r="594" spans="1:32" x14ac:dyDescent="0.25">
      <c r="A594" s="157"/>
      <c r="B594" s="158"/>
      <c r="C594" s="159"/>
      <c r="D594" s="160"/>
      <c r="E594" s="161"/>
      <c r="F594" s="162"/>
      <c r="G594" s="161"/>
      <c r="H594" s="163"/>
    </row>
    <row r="595" spans="1:32" x14ac:dyDescent="0.25">
      <c r="A595" s="157" t="s">
        <v>210</v>
      </c>
      <c r="B595" s="158" t="s">
        <v>219</v>
      </c>
      <c r="C595" s="159" t="s">
        <v>104</v>
      </c>
      <c r="D595" s="160"/>
      <c r="E595" s="161"/>
      <c r="F595" s="162"/>
      <c r="G595" s="161"/>
      <c r="H595" s="163"/>
      <c r="L595" s="143">
        <v>106</v>
      </c>
      <c r="N595" s="143">
        <v>79320</v>
      </c>
      <c r="AA595" s="143">
        <v>1</v>
      </c>
      <c r="AB595" s="143">
        <v>0</v>
      </c>
      <c r="AC595" s="143">
        <v>1</v>
      </c>
      <c r="AD595" s="143">
        <v>-2</v>
      </c>
      <c r="AE595" s="143" t="s">
        <v>186</v>
      </c>
      <c r="AF595" s="143" t="s">
        <v>186</v>
      </c>
    </row>
    <row r="596" spans="1:32" x14ac:dyDescent="0.25">
      <c r="A596" s="157"/>
      <c r="B596" s="158"/>
      <c r="C596" s="159" t="s">
        <v>98</v>
      </c>
      <c r="D596" s="160"/>
      <c r="E596" s="161"/>
      <c r="F596" s="162"/>
      <c r="G596" s="161"/>
      <c r="H596" s="163"/>
      <c r="L596" s="143">
        <v>106</v>
      </c>
      <c r="N596" s="143">
        <v>79320</v>
      </c>
      <c r="AA596" s="143">
        <v>1</v>
      </c>
      <c r="AB596" s="143">
        <v>0</v>
      </c>
      <c r="AC596" s="143">
        <v>1</v>
      </c>
      <c r="AD596" s="143">
        <v>-2</v>
      </c>
      <c r="AE596" s="143" t="s">
        <v>186</v>
      </c>
      <c r="AF596" s="143" t="s">
        <v>186</v>
      </c>
    </row>
    <row r="597" spans="1:32" ht="60" x14ac:dyDescent="0.25">
      <c r="A597" s="157"/>
      <c r="B597" s="158"/>
      <c r="C597" s="159" t="s">
        <v>105</v>
      </c>
      <c r="D597" s="160"/>
      <c r="E597" s="161"/>
      <c r="F597" s="162"/>
      <c r="G597" s="161"/>
      <c r="H597" s="163"/>
      <c r="L597" s="143">
        <v>106</v>
      </c>
      <c r="N597" s="143">
        <v>79320</v>
      </c>
      <c r="AA597" s="143">
        <v>1</v>
      </c>
      <c r="AB597" s="143">
        <v>0</v>
      </c>
      <c r="AC597" s="143">
        <v>1</v>
      </c>
      <c r="AD597" s="143">
        <v>-2</v>
      </c>
      <c r="AE597" s="143" t="s">
        <v>186</v>
      </c>
      <c r="AF597" s="143" t="s">
        <v>186</v>
      </c>
    </row>
    <row r="598" spans="1:32" ht="210" x14ac:dyDescent="0.25">
      <c r="A598" s="157"/>
      <c r="B598" s="158"/>
      <c r="C598" s="159" t="s">
        <v>106</v>
      </c>
      <c r="D598" s="160" t="s">
        <v>6</v>
      </c>
      <c r="E598" s="161">
        <v>1</v>
      </c>
      <c r="F598" s="162"/>
      <c r="G598" s="161">
        <f>J598*F598</f>
        <v>0</v>
      </c>
      <c r="H598" s="163"/>
      <c r="J598" s="143">
        <v>1</v>
      </c>
      <c r="L598" s="143">
        <v>106</v>
      </c>
      <c r="N598" s="143">
        <v>79320</v>
      </c>
      <c r="AA598" s="143">
        <v>1</v>
      </c>
      <c r="AB598" s="143">
        <v>0</v>
      </c>
      <c r="AC598" s="143">
        <v>1</v>
      </c>
      <c r="AD598" s="143">
        <v>-2</v>
      </c>
      <c r="AE598" s="143" t="s">
        <v>186</v>
      </c>
      <c r="AF598" s="143" t="s">
        <v>186</v>
      </c>
    </row>
    <row r="599" spans="1:32" x14ac:dyDescent="0.25">
      <c r="A599" s="157"/>
      <c r="B599" s="158"/>
      <c r="C599" s="159"/>
      <c r="D599" s="160"/>
      <c r="E599" s="161"/>
      <c r="F599" s="162"/>
      <c r="G599" s="161"/>
      <c r="H599" s="163"/>
    </row>
    <row r="600" spans="1:32" x14ac:dyDescent="0.25">
      <c r="A600" s="157" t="s">
        <v>220</v>
      </c>
      <c r="B600" s="158"/>
      <c r="C600" s="159" t="s">
        <v>107</v>
      </c>
      <c r="D600" s="160"/>
      <c r="E600" s="161"/>
      <c r="F600" s="162"/>
      <c r="G600" s="161"/>
      <c r="H600" s="163"/>
      <c r="L600" s="143">
        <v>107</v>
      </c>
      <c r="N600" s="143">
        <v>79330</v>
      </c>
      <c r="AA600" s="143">
        <v>1</v>
      </c>
      <c r="AB600" s="143">
        <v>0</v>
      </c>
      <c r="AC600" s="143">
        <v>1</v>
      </c>
      <c r="AD600" s="143">
        <v>-2</v>
      </c>
      <c r="AE600" s="143" t="s">
        <v>184</v>
      </c>
      <c r="AF600" s="143" t="s">
        <v>178</v>
      </c>
    </row>
    <row r="601" spans="1:32" x14ac:dyDescent="0.25">
      <c r="A601" s="157"/>
      <c r="B601" s="158"/>
      <c r="C601" s="159"/>
      <c r="D601" s="160"/>
      <c r="E601" s="161"/>
      <c r="F601" s="162"/>
      <c r="G601" s="161"/>
      <c r="H601" s="163"/>
    </row>
    <row r="602" spans="1:32" x14ac:dyDescent="0.25">
      <c r="A602" s="157" t="s">
        <v>220</v>
      </c>
      <c r="B602" s="158" t="s">
        <v>221</v>
      </c>
      <c r="C602" s="159" t="s">
        <v>108</v>
      </c>
      <c r="D602" s="160" t="s">
        <v>6</v>
      </c>
      <c r="E602" s="161">
        <v>1</v>
      </c>
      <c r="F602" s="162"/>
      <c r="G602" s="161"/>
      <c r="H602" s="163"/>
      <c r="J602" s="143">
        <v>1</v>
      </c>
      <c r="L602" s="143">
        <v>108</v>
      </c>
      <c r="N602" s="143">
        <v>79340</v>
      </c>
      <c r="AA602" s="143">
        <v>1</v>
      </c>
      <c r="AB602" s="143">
        <v>0</v>
      </c>
      <c r="AC602" s="143">
        <v>1</v>
      </c>
      <c r="AD602" s="143">
        <v>-2</v>
      </c>
      <c r="AE602" s="143" t="s">
        <v>186</v>
      </c>
      <c r="AF602" s="143" t="s">
        <v>186</v>
      </c>
    </row>
    <row r="603" spans="1:32" x14ac:dyDescent="0.25">
      <c r="A603" s="157"/>
      <c r="B603" s="158"/>
      <c r="C603" s="159"/>
      <c r="D603" s="160"/>
      <c r="E603" s="161"/>
      <c r="F603" s="162"/>
      <c r="G603" s="161"/>
      <c r="H603" s="163"/>
    </row>
    <row r="604" spans="1:32" ht="30" x14ac:dyDescent="0.25">
      <c r="A604" s="157" t="s">
        <v>220</v>
      </c>
      <c r="B604" s="158" t="s">
        <v>222</v>
      </c>
      <c r="C604" s="159" t="s">
        <v>109</v>
      </c>
      <c r="D604" s="160" t="s">
        <v>6</v>
      </c>
      <c r="E604" s="161">
        <v>1</v>
      </c>
      <c r="F604" s="162"/>
      <c r="G604" s="161"/>
      <c r="H604" s="163"/>
      <c r="J604" s="143">
        <v>1</v>
      </c>
      <c r="L604" s="143">
        <v>109</v>
      </c>
      <c r="N604" s="143">
        <v>79350</v>
      </c>
      <c r="AA604" s="143">
        <v>1</v>
      </c>
      <c r="AB604" s="143">
        <v>0</v>
      </c>
      <c r="AC604" s="143">
        <v>1</v>
      </c>
      <c r="AD604" s="143">
        <v>-2</v>
      </c>
      <c r="AE604" s="143" t="s">
        <v>186</v>
      </c>
      <c r="AF604" s="143" t="s">
        <v>186</v>
      </c>
    </row>
    <row r="605" spans="1:32" x14ac:dyDescent="0.25">
      <c r="A605" s="157"/>
      <c r="B605" s="158"/>
      <c r="C605" s="159"/>
      <c r="D605" s="160"/>
      <c r="E605" s="161"/>
      <c r="F605" s="162"/>
      <c r="G605" s="161"/>
      <c r="H605" s="163"/>
    </row>
    <row r="606" spans="1:32" x14ac:dyDescent="0.25">
      <c r="A606" s="157" t="s">
        <v>220</v>
      </c>
      <c r="B606" s="158" t="s">
        <v>223</v>
      </c>
      <c r="C606" s="159" t="s">
        <v>110</v>
      </c>
      <c r="D606" s="160" t="s">
        <v>6</v>
      </c>
      <c r="E606" s="161">
        <v>1</v>
      </c>
      <c r="F606" s="162"/>
      <c r="G606" s="161"/>
      <c r="H606" s="163"/>
      <c r="J606" s="143">
        <v>1</v>
      </c>
      <c r="L606" s="143">
        <v>110</v>
      </c>
      <c r="N606" s="143">
        <v>79360</v>
      </c>
      <c r="AA606" s="143">
        <v>1</v>
      </c>
      <c r="AB606" s="143">
        <v>0</v>
      </c>
      <c r="AC606" s="143">
        <v>1</v>
      </c>
      <c r="AD606" s="143">
        <v>-2</v>
      </c>
      <c r="AE606" s="143" t="s">
        <v>186</v>
      </c>
      <c r="AF606" s="143" t="s">
        <v>186</v>
      </c>
    </row>
    <row r="607" spans="1:32" x14ac:dyDescent="0.25">
      <c r="A607" s="157"/>
      <c r="B607" s="158"/>
      <c r="C607" s="159"/>
      <c r="D607" s="160"/>
      <c r="E607" s="161"/>
      <c r="F607" s="162"/>
      <c r="G607" s="161"/>
      <c r="H607" s="163"/>
    </row>
    <row r="608" spans="1:32" x14ac:dyDescent="0.25">
      <c r="A608" s="157" t="s">
        <v>220</v>
      </c>
      <c r="B608" s="158" t="s">
        <v>224</v>
      </c>
      <c r="C608" s="159" t="s">
        <v>111</v>
      </c>
      <c r="D608" s="160" t="s">
        <v>6</v>
      </c>
      <c r="E608" s="161">
        <v>1</v>
      </c>
      <c r="F608" s="162"/>
      <c r="G608" s="161"/>
      <c r="H608" s="163"/>
      <c r="J608" s="143">
        <v>1</v>
      </c>
      <c r="L608" s="143">
        <v>111</v>
      </c>
      <c r="N608" s="143">
        <v>79370</v>
      </c>
      <c r="AA608" s="143">
        <v>1</v>
      </c>
      <c r="AB608" s="143">
        <v>0</v>
      </c>
      <c r="AC608" s="143">
        <v>1</v>
      </c>
      <c r="AD608" s="143">
        <v>-2</v>
      </c>
      <c r="AE608" s="143" t="s">
        <v>186</v>
      </c>
      <c r="AF608" s="143" t="s">
        <v>186</v>
      </c>
    </row>
    <row r="609" spans="1:32" x14ac:dyDescent="0.25">
      <c r="A609" s="157"/>
      <c r="B609" s="158"/>
      <c r="C609" s="159"/>
      <c r="D609" s="160"/>
      <c r="E609" s="161"/>
      <c r="F609" s="162"/>
      <c r="G609" s="161"/>
      <c r="H609" s="163"/>
    </row>
    <row r="610" spans="1:32" x14ac:dyDescent="0.25">
      <c r="A610" s="157" t="s">
        <v>220</v>
      </c>
      <c r="B610" s="158" t="s">
        <v>225</v>
      </c>
      <c r="C610" s="159" t="s">
        <v>112</v>
      </c>
      <c r="D610" s="160" t="s">
        <v>6</v>
      </c>
      <c r="E610" s="161">
        <v>1</v>
      </c>
      <c r="F610" s="162"/>
      <c r="G610" s="161"/>
      <c r="H610" s="163"/>
      <c r="J610" s="143">
        <v>1</v>
      </c>
      <c r="L610" s="143">
        <v>112</v>
      </c>
      <c r="N610" s="143">
        <v>79380</v>
      </c>
      <c r="AA610" s="143">
        <v>1</v>
      </c>
      <c r="AB610" s="143">
        <v>0</v>
      </c>
      <c r="AC610" s="143">
        <v>1</v>
      </c>
      <c r="AD610" s="143">
        <v>-2</v>
      </c>
      <c r="AE610" s="143" t="s">
        <v>186</v>
      </c>
      <c r="AF610" s="143" t="s">
        <v>186</v>
      </c>
    </row>
    <row r="611" spans="1:32" x14ac:dyDescent="0.25">
      <c r="A611" s="157"/>
      <c r="B611" s="158"/>
      <c r="C611" s="159"/>
      <c r="D611" s="160"/>
      <c r="E611" s="161"/>
      <c r="F611" s="162"/>
      <c r="G611" s="161"/>
      <c r="H611" s="163"/>
    </row>
    <row r="612" spans="1:32" x14ac:dyDescent="0.25">
      <c r="A612" s="157" t="s">
        <v>220</v>
      </c>
      <c r="B612" s="158" t="s">
        <v>226</v>
      </c>
      <c r="C612" s="159" t="s">
        <v>113</v>
      </c>
      <c r="D612" s="160" t="s">
        <v>6</v>
      </c>
      <c r="E612" s="161">
        <v>1</v>
      </c>
      <c r="F612" s="162"/>
      <c r="G612" s="161"/>
      <c r="H612" s="163"/>
      <c r="J612" s="143">
        <v>1</v>
      </c>
      <c r="L612" s="143">
        <v>113</v>
      </c>
      <c r="N612" s="143">
        <v>79390</v>
      </c>
      <c r="AA612" s="143">
        <v>1</v>
      </c>
      <c r="AB612" s="143">
        <v>0</v>
      </c>
      <c r="AC612" s="143">
        <v>1</v>
      </c>
      <c r="AD612" s="143">
        <v>-2</v>
      </c>
      <c r="AE612" s="143" t="s">
        <v>186</v>
      </c>
      <c r="AF612" s="143" t="s">
        <v>186</v>
      </c>
    </row>
    <row r="613" spans="1:32" x14ac:dyDescent="0.25">
      <c r="A613" s="157"/>
      <c r="B613" s="158"/>
      <c r="C613" s="159"/>
      <c r="D613" s="160"/>
      <c r="E613" s="161"/>
      <c r="F613" s="162"/>
      <c r="G613" s="161"/>
      <c r="H613" s="163"/>
    </row>
    <row r="614" spans="1:32" x14ac:dyDescent="0.25">
      <c r="A614" s="157" t="s">
        <v>220</v>
      </c>
      <c r="B614" s="158" t="s">
        <v>227</v>
      </c>
      <c r="C614" s="159" t="s">
        <v>114</v>
      </c>
      <c r="D614" s="160" t="s">
        <v>6</v>
      </c>
      <c r="E614" s="161">
        <v>1</v>
      </c>
      <c r="F614" s="162"/>
      <c r="G614" s="161"/>
      <c r="H614" s="163"/>
      <c r="J614" s="143">
        <v>1</v>
      </c>
      <c r="L614" s="143">
        <v>114</v>
      </c>
      <c r="N614" s="143">
        <v>79400</v>
      </c>
      <c r="AA614" s="143">
        <v>1</v>
      </c>
      <c r="AB614" s="143">
        <v>0</v>
      </c>
      <c r="AC614" s="143">
        <v>1</v>
      </c>
      <c r="AD614" s="143">
        <v>-2</v>
      </c>
      <c r="AE614" s="143" t="s">
        <v>186</v>
      </c>
      <c r="AF614" s="143" t="s">
        <v>186</v>
      </c>
    </row>
    <row r="615" spans="1:32" x14ac:dyDescent="0.25">
      <c r="A615" s="157"/>
      <c r="B615" s="158"/>
      <c r="C615" s="159"/>
      <c r="D615" s="160"/>
      <c r="E615" s="161"/>
      <c r="F615" s="162"/>
      <c r="G615" s="161"/>
      <c r="H615" s="163"/>
    </row>
    <row r="616" spans="1:32" x14ac:dyDescent="0.25">
      <c r="A616" s="157" t="s">
        <v>220</v>
      </c>
      <c r="B616" s="158" t="s">
        <v>228</v>
      </c>
      <c r="C616" s="159" t="s">
        <v>115</v>
      </c>
      <c r="D616" s="160" t="s">
        <v>6</v>
      </c>
      <c r="E616" s="161">
        <v>1</v>
      </c>
      <c r="F616" s="162"/>
      <c r="G616" s="161"/>
      <c r="H616" s="163"/>
      <c r="J616" s="143">
        <v>1</v>
      </c>
      <c r="L616" s="143">
        <v>115</v>
      </c>
      <c r="N616" s="143">
        <v>79410</v>
      </c>
      <c r="AA616" s="143">
        <v>1</v>
      </c>
      <c r="AB616" s="143">
        <v>0</v>
      </c>
      <c r="AC616" s="143">
        <v>1</v>
      </c>
      <c r="AD616" s="143">
        <v>-2</v>
      </c>
      <c r="AE616" s="143" t="s">
        <v>186</v>
      </c>
      <c r="AF616" s="143" t="s">
        <v>186</v>
      </c>
    </row>
    <row r="617" spans="1:32" x14ac:dyDescent="0.25">
      <c r="A617" s="157"/>
      <c r="B617" s="158"/>
      <c r="C617" s="159"/>
      <c r="D617" s="160"/>
      <c r="E617" s="161"/>
      <c r="F617" s="162"/>
      <c r="G617" s="161"/>
      <c r="H617" s="163"/>
    </row>
    <row r="618" spans="1:32" x14ac:dyDescent="0.25">
      <c r="A618" s="157" t="s">
        <v>220</v>
      </c>
      <c r="B618" s="158" t="s">
        <v>229</v>
      </c>
      <c r="C618" s="159" t="s">
        <v>116</v>
      </c>
      <c r="D618" s="160" t="s">
        <v>6</v>
      </c>
      <c r="E618" s="161">
        <v>1</v>
      </c>
      <c r="F618" s="162"/>
      <c r="G618" s="161"/>
      <c r="H618" s="163"/>
      <c r="J618" s="143">
        <v>1</v>
      </c>
      <c r="L618" s="143">
        <v>116</v>
      </c>
      <c r="N618" s="143">
        <v>79420</v>
      </c>
      <c r="AA618" s="143">
        <v>1</v>
      </c>
      <c r="AB618" s="143">
        <v>0</v>
      </c>
      <c r="AC618" s="143">
        <v>1</v>
      </c>
      <c r="AD618" s="143">
        <v>-2</v>
      </c>
      <c r="AE618" s="143" t="s">
        <v>186</v>
      </c>
      <c r="AF618" s="143" t="s">
        <v>186</v>
      </c>
    </row>
    <row r="619" spans="1:32" x14ac:dyDescent="0.25">
      <c r="A619" s="157"/>
      <c r="B619" s="158"/>
      <c r="C619" s="159"/>
      <c r="D619" s="160"/>
      <c r="E619" s="161"/>
      <c r="F619" s="162"/>
      <c r="G619" s="161"/>
      <c r="H619" s="163"/>
    </row>
    <row r="620" spans="1:32" ht="30" x14ac:dyDescent="0.25">
      <c r="A620" s="157" t="s">
        <v>220</v>
      </c>
      <c r="B620" s="158" t="s">
        <v>230</v>
      </c>
      <c r="C620" s="159" t="s">
        <v>117</v>
      </c>
      <c r="D620" s="160" t="s">
        <v>6</v>
      </c>
      <c r="E620" s="161">
        <v>1</v>
      </c>
      <c r="F620" s="162"/>
      <c r="G620" s="161"/>
      <c r="H620" s="163"/>
      <c r="J620" s="143">
        <v>1</v>
      </c>
      <c r="L620" s="143">
        <v>117</v>
      </c>
      <c r="N620" s="143">
        <v>163213</v>
      </c>
      <c r="AA620" s="143">
        <v>1</v>
      </c>
      <c r="AB620" s="143">
        <v>0</v>
      </c>
      <c r="AC620" s="143">
        <v>1</v>
      </c>
      <c r="AD620" s="143">
        <v>-2</v>
      </c>
      <c r="AE620" s="143" t="s">
        <v>186</v>
      </c>
      <c r="AF620" s="143" t="s">
        <v>186</v>
      </c>
    </row>
    <row r="621" spans="1:32" x14ac:dyDescent="0.25">
      <c r="A621" s="157"/>
      <c r="B621" s="158"/>
      <c r="C621" s="159"/>
      <c r="D621" s="160"/>
      <c r="E621" s="161"/>
      <c r="F621" s="162"/>
      <c r="G621" s="161"/>
      <c r="H621" s="163"/>
    </row>
    <row r="622" spans="1:32" x14ac:dyDescent="0.25">
      <c r="A622" s="157" t="s">
        <v>220</v>
      </c>
      <c r="B622" s="158" t="s">
        <v>231</v>
      </c>
      <c r="C622" s="159" t="s">
        <v>233</v>
      </c>
      <c r="D622" s="160" t="s">
        <v>6</v>
      </c>
      <c r="E622" s="161">
        <v>1</v>
      </c>
      <c r="F622" s="162"/>
      <c r="G622" s="161"/>
      <c r="H622" s="163"/>
      <c r="J622" s="143">
        <v>1</v>
      </c>
      <c r="L622" s="143">
        <v>118</v>
      </c>
      <c r="N622" s="143">
        <v>163223</v>
      </c>
      <c r="AA622" s="143">
        <v>1</v>
      </c>
      <c r="AB622" s="143">
        <v>0</v>
      </c>
      <c r="AC622" s="143">
        <v>1</v>
      </c>
      <c r="AD622" s="143">
        <v>-2</v>
      </c>
      <c r="AE622" s="143" t="s">
        <v>186</v>
      </c>
      <c r="AF622" s="143" t="s">
        <v>186</v>
      </c>
    </row>
    <row r="623" spans="1:32" x14ac:dyDescent="0.25">
      <c r="A623" s="157"/>
      <c r="B623" s="158"/>
      <c r="C623" s="159"/>
      <c r="D623" s="160"/>
      <c r="E623" s="161"/>
      <c r="F623" s="162"/>
      <c r="G623" s="161"/>
      <c r="H623" s="163"/>
    </row>
    <row r="624" spans="1:32" x14ac:dyDescent="0.25">
      <c r="A624" s="157" t="s">
        <v>220</v>
      </c>
      <c r="B624" s="158"/>
      <c r="C624" s="159" t="s">
        <v>118</v>
      </c>
      <c r="D624" s="160"/>
      <c r="E624" s="161"/>
      <c r="F624" s="162"/>
      <c r="G624" s="161"/>
      <c r="H624" s="163"/>
      <c r="L624" s="143">
        <v>119</v>
      </c>
      <c r="N624" s="143">
        <v>79430</v>
      </c>
      <c r="AA624" s="143">
        <v>1</v>
      </c>
      <c r="AB624" s="143">
        <v>0</v>
      </c>
      <c r="AC624" s="143">
        <v>1</v>
      </c>
      <c r="AD624" s="143">
        <v>-2</v>
      </c>
      <c r="AE624" s="143" t="s">
        <v>184</v>
      </c>
      <c r="AF624" s="143" t="s">
        <v>178</v>
      </c>
    </row>
    <row r="625" spans="1:32" x14ac:dyDescent="0.25">
      <c r="A625" s="157"/>
      <c r="B625" s="158"/>
      <c r="C625" s="159"/>
      <c r="D625" s="160"/>
      <c r="E625" s="161"/>
      <c r="F625" s="162"/>
      <c r="G625" s="161"/>
      <c r="H625" s="163"/>
    </row>
    <row r="626" spans="1:32" x14ac:dyDescent="0.25">
      <c r="A626" s="157" t="s">
        <v>220</v>
      </c>
      <c r="B626" s="158" t="s">
        <v>232</v>
      </c>
      <c r="C626" s="159" t="s">
        <v>119</v>
      </c>
      <c r="D626" s="160"/>
      <c r="E626" s="161"/>
      <c r="F626" s="162"/>
      <c r="G626" s="161"/>
      <c r="H626" s="163"/>
      <c r="L626" s="143">
        <v>120</v>
      </c>
      <c r="N626" s="143">
        <v>79440</v>
      </c>
      <c r="AA626" s="143">
        <v>1</v>
      </c>
      <c r="AB626" s="143">
        <v>0</v>
      </c>
      <c r="AC626" s="143">
        <v>1</v>
      </c>
      <c r="AD626" s="143">
        <v>-2</v>
      </c>
      <c r="AE626" s="143" t="s">
        <v>186</v>
      </c>
      <c r="AF626" s="143" t="s">
        <v>186</v>
      </c>
    </row>
    <row r="627" spans="1:32" ht="90" x14ac:dyDescent="0.25">
      <c r="A627" s="157"/>
      <c r="B627" s="158"/>
      <c r="C627" s="159" t="s">
        <v>120</v>
      </c>
      <c r="D627" s="160"/>
      <c r="E627" s="161"/>
      <c r="F627" s="162"/>
      <c r="G627" s="161"/>
      <c r="H627" s="163"/>
      <c r="L627" s="143">
        <v>120</v>
      </c>
      <c r="N627" s="143">
        <v>79440</v>
      </c>
      <c r="AA627" s="143">
        <v>1</v>
      </c>
      <c r="AB627" s="143">
        <v>0</v>
      </c>
      <c r="AC627" s="143">
        <v>1</v>
      </c>
      <c r="AD627" s="143">
        <v>-2</v>
      </c>
      <c r="AE627" s="143" t="s">
        <v>186</v>
      </c>
      <c r="AF627" s="143" t="s">
        <v>186</v>
      </c>
    </row>
    <row r="628" spans="1:32" x14ac:dyDescent="0.25">
      <c r="A628" s="157"/>
      <c r="B628" s="158"/>
      <c r="C628" s="159" t="s">
        <v>121</v>
      </c>
      <c r="D628" s="160"/>
      <c r="E628" s="161"/>
      <c r="F628" s="162"/>
      <c r="G628" s="161"/>
      <c r="H628" s="163"/>
      <c r="L628" s="143">
        <v>120</v>
      </c>
      <c r="N628" s="143">
        <v>79440</v>
      </c>
      <c r="AA628" s="143">
        <v>1</v>
      </c>
      <c r="AB628" s="143">
        <v>0</v>
      </c>
      <c r="AC628" s="143">
        <v>1</v>
      </c>
      <c r="AD628" s="143">
        <v>-2</v>
      </c>
      <c r="AE628" s="143" t="s">
        <v>186</v>
      </c>
      <c r="AF628" s="143" t="s">
        <v>186</v>
      </c>
    </row>
    <row r="629" spans="1:32" x14ac:dyDescent="0.25">
      <c r="A629" s="157"/>
      <c r="B629" s="158"/>
      <c r="C629" s="159" t="s">
        <v>122</v>
      </c>
      <c r="D629" s="160"/>
      <c r="E629" s="161"/>
      <c r="F629" s="162"/>
      <c r="G629" s="161"/>
      <c r="H629" s="163"/>
      <c r="L629" s="143">
        <v>120</v>
      </c>
      <c r="N629" s="143">
        <v>79440</v>
      </c>
      <c r="AA629" s="143">
        <v>1</v>
      </c>
      <c r="AB629" s="143">
        <v>0</v>
      </c>
      <c r="AC629" s="143">
        <v>1</v>
      </c>
      <c r="AD629" s="143">
        <v>-2</v>
      </c>
      <c r="AE629" s="143" t="s">
        <v>186</v>
      </c>
      <c r="AF629" s="143" t="s">
        <v>186</v>
      </c>
    </row>
    <row r="630" spans="1:32" x14ac:dyDescent="0.25">
      <c r="A630" s="157"/>
      <c r="B630" s="158"/>
      <c r="C630" s="159" t="s">
        <v>123</v>
      </c>
      <c r="D630" s="160"/>
      <c r="E630" s="161"/>
      <c r="F630" s="162"/>
      <c r="G630" s="161"/>
      <c r="H630" s="163"/>
      <c r="L630" s="143">
        <v>120</v>
      </c>
      <c r="N630" s="143">
        <v>79440</v>
      </c>
      <c r="AA630" s="143">
        <v>1</v>
      </c>
      <c r="AB630" s="143">
        <v>0</v>
      </c>
      <c r="AC630" s="143">
        <v>1</v>
      </c>
      <c r="AD630" s="143">
        <v>-2</v>
      </c>
      <c r="AE630" s="143" t="s">
        <v>186</v>
      </c>
      <c r="AF630" s="143" t="s">
        <v>186</v>
      </c>
    </row>
    <row r="631" spans="1:32" x14ac:dyDescent="0.25">
      <c r="A631" s="157"/>
      <c r="B631" s="158"/>
      <c r="C631" s="159" t="s">
        <v>124</v>
      </c>
      <c r="D631" s="160"/>
      <c r="E631" s="161"/>
      <c r="F631" s="162"/>
      <c r="G631" s="161"/>
      <c r="H631" s="163"/>
      <c r="L631" s="143">
        <v>120</v>
      </c>
      <c r="N631" s="143">
        <v>79440</v>
      </c>
      <c r="AA631" s="143">
        <v>1</v>
      </c>
      <c r="AB631" s="143">
        <v>0</v>
      </c>
      <c r="AC631" s="143">
        <v>1</v>
      </c>
      <c r="AD631" s="143">
        <v>-2</v>
      </c>
      <c r="AE631" s="143" t="s">
        <v>186</v>
      </c>
      <c r="AF631" s="143" t="s">
        <v>186</v>
      </c>
    </row>
    <row r="632" spans="1:32" x14ac:dyDescent="0.25">
      <c r="A632" s="157"/>
      <c r="B632" s="158"/>
      <c r="C632" s="159" t="s">
        <v>125</v>
      </c>
      <c r="D632" s="160"/>
      <c r="E632" s="161"/>
      <c r="F632" s="162"/>
      <c r="G632" s="161"/>
      <c r="H632" s="163"/>
      <c r="L632" s="143">
        <v>120</v>
      </c>
      <c r="N632" s="143">
        <v>79440</v>
      </c>
      <c r="AA632" s="143">
        <v>1</v>
      </c>
      <c r="AB632" s="143">
        <v>0</v>
      </c>
      <c r="AC632" s="143">
        <v>1</v>
      </c>
      <c r="AD632" s="143">
        <v>-2</v>
      </c>
      <c r="AE632" s="143" t="s">
        <v>186</v>
      </c>
      <c r="AF632" s="143" t="s">
        <v>186</v>
      </c>
    </row>
    <row r="633" spans="1:32" x14ac:dyDescent="0.25">
      <c r="A633" s="157"/>
      <c r="B633" s="158"/>
      <c r="C633" s="159" t="s">
        <v>126</v>
      </c>
      <c r="D633" s="160"/>
      <c r="E633" s="161"/>
      <c r="F633" s="162"/>
      <c r="G633" s="161"/>
      <c r="H633" s="163"/>
      <c r="L633" s="143">
        <v>120</v>
      </c>
      <c r="N633" s="143">
        <v>79440</v>
      </c>
      <c r="AA633" s="143">
        <v>1</v>
      </c>
      <c r="AB633" s="143">
        <v>0</v>
      </c>
      <c r="AC633" s="143">
        <v>1</v>
      </c>
      <c r="AD633" s="143">
        <v>-2</v>
      </c>
      <c r="AE633" s="143" t="s">
        <v>186</v>
      </c>
      <c r="AF633" s="143" t="s">
        <v>186</v>
      </c>
    </row>
    <row r="634" spans="1:32" x14ac:dyDescent="0.25">
      <c r="A634" s="157"/>
      <c r="B634" s="158"/>
      <c r="C634" s="159" t="s">
        <v>127</v>
      </c>
      <c r="D634" s="160"/>
      <c r="E634" s="161"/>
      <c r="F634" s="162"/>
      <c r="G634" s="161"/>
      <c r="H634" s="163"/>
      <c r="L634" s="143">
        <v>120</v>
      </c>
      <c r="N634" s="143">
        <v>79440</v>
      </c>
      <c r="AA634" s="143">
        <v>1</v>
      </c>
      <c r="AB634" s="143">
        <v>0</v>
      </c>
      <c r="AC634" s="143">
        <v>1</v>
      </c>
      <c r="AD634" s="143">
        <v>-2</v>
      </c>
      <c r="AE634" s="143" t="s">
        <v>186</v>
      </c>
      <c r="AF634" s="143" t="s">
        <v>186</v>
      </c>
    </row>
    <row r="635" spans="1:32" x14ac:dyDescent="0.25">
      <c r="A635" s="157"/>
      <c r="B635" s="158"/>
      <c r="C635" s="159" t="s">
        <v>128</v>
      </c>
      <c r="D635" s="160"/>
      <c r="E635" s="161"/>
      <c r="F635" s="162"/>
      <c r="G635" s="161"/>
      <c r="H635" s="163"/>
      <c r="L635" s="143">
        <v>120</v>
      </c>
      <c r="N635" s="143">
        <v>79440</v>
      </c>
      <c r="AA635" s="143">
        <v>1</v>
      </c>
      <c r="AB635" s="143">
        <v>0</v>
      </c>
      <c r="AC635" s="143">
        <v>1</v>
      </c>
      <c r="AD635" s="143">
        <v>-2</v>
      </c>
      <c r="AE635" s="143" t="s">
        <v>186</v>
      </c>
      <c r="AF635" s="143" t="s">
        <v>186</v>
      </c>
    </row>
    <row r="636" spans="1:32" x14ac:dyDescent="0.25">
      <c r="A636" s="157"/>
      <c r="B636" s="158"/>
      <c r="C636" s="159" t="s">
        <v>59</v>
      </c>
      <c r="D636" s="160"/>
      <c r="E636" s="161"/>
      <c r="F636" s="162"/>
      <c r="G636" s="161"/>
      <c r="H636" s="163"/>
      <c r="L636" s="143">
        <v>120</v>
      </c>
      <c r="N636" s="143">
        <v>79440</v>
      </c>
      <c r="AA636" s="143">
        <v>1</v>
      </c>
      <c r="AB636" s="143">
        <v>0</v>
      </c>
      <c r="AC636" s="143">
        <v>1</v>
      </c>
      <c r="AD636" s="143">
        <v>-2</v>
      </c>
      <c r="AE636" s="143" t="s">
        <v>186</v>
      </c>
      <c r="AF636" s="143" t="s">
        <v>186</v>
      </c>
    </row>
    <row r="637" spans="1:32" ht="45" x14ac:dyDescent="0.25">
      <c r="A637" s="157"/>
      <c r="B637" s="158"/>
      <c r="C637" s="159" t="s">
        <v>129</v>
      </c>
      <c r="D637" s="160"/>
      <c r="E637" s="161"/>
      <c r="F637" s="162"/>
      <c r="G637" s="161"/>
      <c r="H637" s="163"/>
      <c r="L637" s="143">
        <v>120</v>
      </c>
      <c r="N637" s="143">
        <v>79440</v>
      </c>
      <c r="AA637" s="143">
        <v>1</v>
      </c>
      <c r="AB637" s="143">
        <v>0</v>
      </c>
      <c r="AC637" s="143">
        <v>1</v>
      </c>
      <c r="AD637" s="143">
        <v>-2</v>
      </c>
      <c r="AE637" s="143" t="s">
        <v>186</v>
      </c>
      <c r="AF637" s="143" t="s">
        <v>186</v>
      </c>
    </row>
    <row r="638" spans="1:32" x14ac:dyDescent="0.25">
      <c r="A638" s="157"/>
      <c r="B638" s="158"/>
      <c r="C638" s="159" t="s">
        <v>130</v>
      </c>
      <c r="D638" s="160"/>
      <c r="E638" s="161"/>
      <c r="F638" s="162"/>
      <c r="G638" s="161"/>
      <c r="H638" s="163"/>
      <c r="L638" s="143">
        <v>120</v>
      </c>
      <c r="N638" s="143">
        <v>79440</v>
      </c>
      <c r="AA638" s="143">
        <v>1</v>
      </c>
      <c r="AB638" s="143">
        <v>0</v>
      </c>
      <c r="AC638" s="143">
        <v>1</v>
      </c>
      <c r="AD638" s="143">
        <v>-2</v>
      </c>
      <c r="AE638" s="143" t="s">
        <v>186</v>
      </c>
      <c r="AF638" s="143" t="s">
        <v>186</v>
      </c>
    </row>
    <row r="639" spans="1:32" x14ac:dyDescent="0.25">
      <c r="A639" s="157"/>
      <c r="B639" s="158"/>
      <c r="C639" s="159" t="s">
        <v>98</v>
      </c>
      <c r="D639" s="160"/>
      <c r="E639" s="161"/>
      <c r="F639" s="162"/>
      <c r="G639" s="161"/>
      <c r="H639" s="163"/>
      <c r="L639" s="143">
        <v>120</v>
      </c>
      <c r="N639" s="143">
        <v>79440</v>
      </c>
      <c r="AA639" s="143">
        <v>1</v>
      </c>
      <c r="AB639" s="143">
        <v>0</v>
      </c>
      <c r="AC639" s="143">
        <v>1</v>
      </c>
      <c r="AD639" s="143">
        <v>-2</v>
      </c>
      <c r="AE639" s="143" t="s">
        <v>186</v>
      </c>
      <c r="AF639" s="143" t="s">
        <v>186</v>
      </c>
    </row>
    <row r="640" spans="1:32" ht="30" x14ac:dyDescent="0.25">
      <c r="A640" s="157"/>
      <c r="B640" s="158"/>
      <c r="C640" s="159" t="s">
        <v>131</v>
      </c>
      <c r="D640" s="160"/>
      <c r="E640" s="161"/>
      <c r="F640" s="162"/>
      <c r="G640" s="161"/>
      <c r="H640" s="163"/>
      <c r="L640" s="143">
        <v>120</v>
      </c>
      <c r="N640" s="143">
        <v>79440</v>
      </c>
      <c r="AA640" s="143">
        <v>1</v>
      </c>
      <c r="AB640" s="143">
        <v>0</v>
      </c>
      <c r="AC640" s="143">
        <v>1</v>
      </c>
      <c r="AD640" s="143">
        <v>-2</v>
      </c>
      <c r="AE640" s="143" t="s">
        <v>186</v>
      </c>
      <c r="AF640" s="143" t="s">
        <v>186</v>
      </c>
    </row>
    <row r="641" spans="1:32" x14ac:dyDescent="0.25">
      <c r="A641" s="157"/>
      <c r="B641" s="158"/>
      <c r="C641" s="159" t="s">
        <v>132</v>
      </c>
      <c r="D641" s="160"/>
      <c r="E641" s="161"/>
      <c r="F641" s="162"/>
      <c r="G641" s="161"/>
      <c r="H641" s="163"/>
      <c r="L641" s="143">
        <v>120</v>
      </c>
      <c r="N641" s="143">
        <v>79440</v>
      </c>
      <c r="AA641" s="143">
        <v>1</v>
      </c>
      <c r="AB641" s="143">
        <v>0</v>
      </c>
      <c r="AC641" s="143">
        <v>1</v>
      </c>
      <c r="AD641" s="143">
        <v>-2</v>
      </c>
      <c r="AE641" s="143" t="s">
        <v>186</v>
      </c>
      <c r="AF641" s="143" t="s">
        <v>186</v>
      </c>
    </row>
    <row r="642" spans="1:32" x14ac:dyDescent="0.25">
      <c r="A642" s="157"/>
      <c r="B642" s="158"/>
      <c r="C642" s="159" t="s">
        <v>133</v>
      </c>
      <c r="D642" s="160"/>
      <c r="E642" s="161"/>
      <c r="F642" s="162"/>
      <c r="G642" s="161"/>
      <c r="H642" s="163"/>
      <c r="L642" s="143">
        <v>120</v>
      </c>
      <c r="N642" s="143">
        <v>79440</v>
      </c>
      <c r="AA642" s="143">
        <v>1</v>
      </c>
      <c r="AB642" s="143">
        <v>0</v>
      </c>
      <c r="AC642" s="143">
        <v>1</v>
      </c>
      <c r="AD642" s="143">
        <v>-2</v>
      </c>
      <c r="AE642" s="143" t="s">
        <v>186</v>
      </c>
      <c r="AF642" s="143" t="s">
        <v>186</v>
      </c>
    </row>
    <row r="643" spans="1:32" x14ac:dyDescent="0.25">
      <c r="A643" s="157"/>
      <c r="B643" s="158"/>
      <c r="C643" s="159" t="s">
        <v>98</v>
      </c>
      <c r="D643" s="160"/>
      <c r="E643" s="161"/>
      <c r="F643" s="162"/>
      <c r="G643" s="161"/>
      <c r="H643" s="163"/>
      <c r="L643" s="143">
        <v>120</v>
      </c>
      <c r="N643" s="143">
        <v>79440</v>
      </c>
      <c r="AA643" s="143">
        <v>1</v>
      </c>
      <c r="AB643" s="143">
        <v>0</v>
      </c>
      <c r="AC643" s="143">
        <v>1</v>
      </c>
      <c r="AD643" s="143">
        <v>-2</v>
      </c>
      <c r="AE643" s="143" t="s">
        <v>186</v>
      </c>
      <c r="AF643" s="143" t="s">
        <v>186</v>
      </c>
    </row>
    <row r="644" spans="1:32" ht="45" x14ac:dyDescent="0.25">
      <c r="A644" s="157"/>
      <c r="B644" s="158"/>
      <c r="C644" s="159" t="s">
        <v>134</v>
      </c>
      <c r="D644" s="160"/>
      <c r="E644" s="161"/>
      <c r="F644" s="162"/>
      <c r="G644" s="161"/>
      <c r="H644" s="163"/>
      <c r="L644" s="143">
        <v>120</v>
      </c>
      <c r="N644" s="143">
        <v>79440</v>
      </c>
      <c r="AA644" s="143">
        <v>1</v>
      </c>
      <c r="AB644" s="143">
        <v>0</v>
      </c>
      <c r="AC644" s="143">
        <v>1</v>
      </c>
      <c r="AD644" s="143">
        <v>-2</v>
      </c>
      <c r="AE644" s="143" t="s">
        <v>186</v>
      </c>
      <c r="AF644" s="143" t="s">
        <v>186</v>
      </c>
    </row>
    <row r="645" spans="1:32" ht="30" x14ac:dyDescent="0.25">
      <c r="A645" s="157"/>
      <c r="B645" s="158"/>
      <c r="C645" s="159" t="s">
        <v>135</v>
      </c>
      <c r="D645" s="160"/>
      <c r="E645" s="161"/>
      <c r="F645" s="162"/>
      <c r="G645" s="161"/>
      <c r="H645" s="163"/>
      <c r="L645" s="143">
        <v>120</v>
      </c>
      <c r="N645" s="143">
        <v>79440</v>
      </c>
      <c r="AA645" s="143">
        <v>1</v>
      </c>
      <c r="AB645" s="143">
        <v>0</v>
      </c>
      <c r="AC645" s="143">
        <v>1</v>
      </c>
      <c r="AD645" s="143">
        <v>-2</v>
      </c>
      <c r="AE645" s="143" t="s">
        <v>186</v>
      </c>
      <c r="AF645" s="143" t="s">
        <v>186</v>
      </c>
    </row>
    <row r="646" spans="1:32" x14ac:dyDescent="0.25">
      <c r="A646" s="157"/>
      <c r="B646" s="158"/>
      <c r="C646" s="159" t="s">
        <v>136</v>
      </c>
      <c r="D646" s="160"/>
      <c r="E646" s="161"/>
      <c r="F646" s="162"/>
      <c r="G646" s="161"/>
      <c r="H646" s="163"/>
      <c r="L646" s="143">
        <v>120</v>
      </c>
      <c r="N646" s="143">
        <v>79440</v>
      </c>
      <c r="AA646" s="143">
        <v>1</v>
      </c>
      <c r="AB646" s="143">
        <v>0</v>
      </c>
      <c r="AC646" s="143">
        <v>1</v>
      </c>
      <c r="AD646" s="143">
        <v>-2</v>
      </c>
      <c r="AE646" s="143" t="s">
        <v>186</v>
      </c>
      <c r="AF646" s="143" t="s">
        <v>186</v>
      </c>
    </row>
    <row r="647" spans="1:32" x14ac:dyDescent="0.25">
      <c r="A647" s="157"/>
      <c r="B647" s="158"/>
      <c r="C647" s="159" t="s">
        <v>98</v>
      </c>
      <c r="D647" s="160"/>
      <c r="E647" s="161"/>
      <c r="F647" s="162"/>
      <c r="G647" s="161"/>
      <c r="H647" s="163"/>
      <c r="L647" s="143">
        <v>120</v>
      </c>
      <c r="N647" s="143">
        <v>79440</v>
      </c>
      <c r="AA647" s="143">
        <v>1</v>
      </c>
      <c r="AB647" s="143">
        <v>0</v>
      </c>
      <c r="AC647" s="143">
        <v>1</v>
      </c>
      <c r="AD647" s="143">
        <v>-2</v>
      </c>
      <c r="AE647" s="143" t="s">
        <v>186</v>
      </c>
      <c r="AF647" s="143" t="s">
        <v>186</v>
      </c>
    </row>
    <row r="648" spans="1:32" ht="45" x14ac:dyDescent="0.25">
      <c r="A648" s="157"/>
      <c r="B648" s="158"/>
      <c r="C648" s="159" t="s">
        <v>137</v>
      </c>
      <c r="D648" s="160"/>
      <c r="E648" s="161"/>
      <c r="F648" s="162"/>
      <c r="G648" s="161"/>
      <c r="H648" s="163"/>
      <c r="L648" s="143">
        <v>120</v>
      </c>
      <c r="N648" s="143">
        <v>79440</v>
      </c>
      <c r="AA648" s="143">
        <v>1</v>
      </c>
      <c r="AB648" s="143">
        <v>0</v>
      </c>
      <c r="AC648" s="143">
        <v>1</v>
      </c>
      <c r="AD648" s="143">
        <v>-2</v>
      </c>
      <c r="AE648" s="143" t="s">
        <v>186</v>
      </c>
      <c r="AF648" s="143" t="s">
        <v>186</v>
      </c>
    </row>
    <row r="649" spans="1:32" x14ac:dyDescent="0.25">
      <c r="A649" s="157"/>
      <c r="B649" s="158"/>
      <c r="C649" s="159" t="s">
        <v>138</v>
      </c>
      <c r="D649" s="160"/>
      <c r="E649" s="161"/>
      <c r="F649" s="162"/>
      <c r="G649" s="161"/>
      <c r="H649" s="163"/>
      <c r="L649" s="143">
        <v>120</v>
      </c>
      <c r="N649" s="143">
        <v>79440</v>
      </c>
      <c r="AA649" s="143">
        <v>1</v>
      </c>
      <c r="AB649" s="143">
        <v>0</v>
      </c>
      <c r="AC649" s="143">
        <v>1</v>
      </c>
      <c r="AD649" s="143">
        <v>-2</v>
      </c>
      <c r="AE649" s="143" t="s">
        <v>186</v>
      </c>
      <c r="AF649" s="143" t="s">
        <v>186</v>
      </c>
    </row>
    <row r="650" spans="1:32" x14ac:dyDescent="0.25">
      <c r="A650" s="157"/>
      <c r="B650" s="158"/>
      <c r="C650" s="159" t="s">
        <v>98</v>
      </c>
      <c r="D650" s="160"/>
      <c r="E650" s="161"/>
      <c r="F650" s="162"/>
      <c r="G650" s="161"/>
      <c r="H650" s="163"/>
      <c r="L650" s="143">
        <v>120</v>
      </c>
      <c r="N650" s="143">
        <v>79440</v>
      </c>
      <c r="AA650" s="143">
        <v>1</v>
      </c>
      <c r="AB650" s="143">
        <v>0</v>
      </c>
      <c r="AC650" s="143">
        <v>1</v>
      </c>
      <c r="AD650" s="143">
        <v>-2</v>
      </c>
      <c r="AE650" s="143" t="s">
        <v>186</v>
      </c>
      <c r="AF650" s="143" t="s">
        <v>186</v>
      </c>
    </row>
    <row r="651" spans="1:32" ht="45" x14ac:dyDescent="0.25">
      <c r="A651" s="157"/>
      <c r="B651" s="158"/>
      <c r="C651" s="159" t="s">
        <v>139</v>
      </c>
      <c r="D651" s="160"/>
      <c r="E651" s="161"/>
      <c r="F651" s="162"/>
      <c r="G651" s="161"/>
      <c r="H651" s="163"/>
      <c r="L651" s="143">
        <v>120</v>
      </c>
      <c r="N651" s="143">
        <v>79440</v>
      </c>
      <c r="AA651" s="143">
        <v>1</v>
      </c>
      <c r="AB651" s="143">
        <v>0</v>
      </c>
      <c r="AC651" s="143">
        <v>1</v>
      </c>
      <c r="AD651" s="143">
        <v>-2</v>
      </c>
      <c r="AE651" s="143" t="s">
        <v>186</v>
      </c>
      <c r="AF651" s="143" t="s">
        <v>186</v>
      </c>
    </row>
    <row r="652" spans="1:32" ht="30" x14ac:dyDescent="0.25">
      <c r="A652" s="157"/>
      <c r="B652" s="158"/>
      <c r="C652" s="159" t="s">
        <v>140</v>
      </c>
      <c r="D652" s="160"/>
      <c r="E652" s="161"/>
      <c r="F652" s="162"/>
      <c r="G652" s="161"/>
      <c r="H652" s="163"/>
      <c r="L652" s="143">
        <v>120</v>
      </c>
      <c r="N652" s="143">
        <v>79440</v>
      </c>
      <c r="AA652" s="143">
        <v>1</v>
      </c>
      <c r="AB652" s="143">
        <v>0</v>
      </c>
      <c r="AC652" s="143">
        <v>1</v>
      </c>
      <c r="AD652" s="143">
        <v>-2</v>
      </c>
      <c r="AE652" s="143" t="s">
        <v>186</v>
      </c>
      <c r="AF652" s="143" t="s">
        <v>186</v>
      </c>
    </row>
    <row r="653" spans="1:32" x14ac:dyDescent="0.25">
      <c r="A653" s="157"/>
      <c r="B653" s="158"/>
      <c r="C653" s="159" t="s">
        <v>98</v>
      </c>
      <c r="D653" s="160"/>
      <c r="E653" s="161"/>
      <c r="F653" s="162"/>
      <c r="G653" s="161"/>
      <c r="H653" s="163"/>
      <c r="L653" s="143">
        <v>120</v>
      </c>
      <c r="N653" s="143">
        <v>79440</v>
      </c>
      <c r="AA653" s="143">
        <v>1</v>
      </c>
      <c r="AB653" s="143">
        <v>0</v>
      </c>
      <c r="AC653" s="143">
        <v>1</v>
      </c>
      <c r="AD653" s="143">
        <v>-2</v>
      </c>
      <c r="AE653" s="143" t="s">
        <v>186</v>
      </c>
      <c r="AF653" s="143" t="s">
        <v>186</v>
      </c>
    </row>
    <row r="654" spans="1:32" ht="60" x14ac:dyDescent="0.25">
      <c r="A654" s="157"/>
      <c r="B654" s="158"/>
      <c r="C654" s="159" t="s">
        <v>141</v>
      </c>
      <c r="D654" s="160"/>
      <c r="E654" s="161"/>
      <c r="F654" s="162"/>
      <c r="G654" s="161"/>
      <c r="H654" s="163"/>
      <c r="L654" s="143">
        <v>120</v>
      </c>
      <c r="N654" s="143">
        <v>79440</v>
      </c>
      <c r="AA654" s="143">
        <v>1</v>
      </c>
      <c r="AB654" s="143">
        <v>0</v>
      </c>
      <c r="AC654" s="143">
        <v>1</v>
      </c>
      <c r="AD654" s="143">
        <v>-2</v>
      </c>
      <c r="AE654" s="143" t="s">
        <v>186</v>
      </c>
      <c r="AF654" s="143" t="s">
        <v>186</v>
      </c>
    </row>
    <row r="655" spans="1:32" x14ac:dyDescent="0.25">
      <c r="A655" s="157"/>
      <c r="B655" s="158"/>
      <c r="C655" s="159" t="s">
        <v>142</v>
      </c>
      <c r="D655" s="160"/>
      <c r="E655" s="161"/>
      <c r="F655" s="162"/>
      <c r="G655" s="161"/>
      <c r="H655" s="163"/>
      <c r="L655" s="143">
        <v>120</v>
      </c>
      <c r="N655" s="143">
        <v>79440</v>
      </c>
      <c r="AA655" s="143">
        <v>1</v>
      </c>
      <c r="AB655" s="143">
        <v>0</v>
      </c>
      <c r="AC655" s="143">
        <v>1</v>
      </c>
      <c r="AD655" s="143">
        <v>-2</v>
      </c>
      <c r="AE655" s="143" t="s">
        <v>186</v>
      </c>
      <c r="AF655" s="143" t="s">
        <v>186</v>
      </c>
    </row>
    <row r="656" spans="1:32" x14ac:dyDescent="0.25">
      <c r="A656" s="157"/>
      <c r="B656" s="158"/>
      <c r="C656" s="159" t="s">
        <v>143</v>
      </c>
      <c r="D656" s="160"/>
      <c r="E656" s="161"/>
      <c r="F656" s="162"/>
      <c r="G656" s="161"/>
      <c r="H656" s="163"/>
      <c r="L656" s="143">
        <v>120</v>
      </c>
      <c r="N656" s="143">
        <v>79440</v>
      </c>
      <c r="AA656" s="143">
        <v>1</v>
      </c>
      <c r="AB656" s="143">
        <v>0</v>
      </c>
      <c r="AC656" s="143">
        <v>1</v>
      </c>
      <c r="AD656" s="143">
        <v>-2</v>
      </c>
      <c r="AE656" s="143" t="s">
        <v>186</v>
      </c>
      <c r="AF656" s="143" t="s">
        <v>186</v>
      </c>
    </row>
    <row r="657" spans="1:32" x14ac:dyDescent="0.25">
      <c r="A657" s="157"/>
      <c r="B657" s="158"/>
      <c r="C657" s="159" t="s">
        <v>144</v>
      </c>
      <c r="D657" s="160"/>
      <c r="E657" s="161"/>
      <c r="F657" s="162"/>
      <c r="G657" s="161"/>
      <c r="H657" s="163"/>
      <c r="L657" s="143">
        <v>120</v>
      </c>
      <c r="N657" s="143">
        <v>79440</v>
      </c>
      <c r="AA657" s="143">
        <v>1</v>
      </c>
      <c r="AB657" s="143">
        <v>0</v>
      </c>
      <c r="AC657" s="143">
        <v>1</v>
      </c>
      <c r="AD657" s="143">
        <v>-2</v>
      </c>
      <c r="AE657" s="143" t="s">
        <v>186</v>
      </c>
      <c r="AF657" s="143" t="s">
        <v>186</v>
      </c>
    </row>
    <row r="658" spans="1:32" x14ac:dyDescent="0.25">
      <c r="A658" s="157"/>
      <c r="B658" s="158"/>
      <c r="C658" s="159" t="s">
        <v>145</v>
      </c>
      <c r="D658" s="160"/>
      <c r="E658" s="161"/>
      <c r="F658" s="162"/>
      <c r="G658" s="161"/>
      <c r="H658" s="163"/>
      <c r="L658" s="143">
        <v>120</v>
      </c>
      <c r="N658" s="143">
        <v>79440</v>
      </c>
      <c r="AA658" s="143">
        <v>1</v>
      </c>
      <c r="AB658" s="143">
        <v>0</v>
      </c>
      <c r="AC658" s="143">
        <v>1</v>
      </c>
      <c r="AD658" s="143">
        <v>-2</v>
      </c>
      <c r="AE658" s="143" t="s">
        <v>186</v>
      </c>
      <c r="AF658" s="143" t="s">
        <v>186</v>
      </c>
    </row>
    <row r="659" spans="1:32" x14ac:dyDescent="0.25">
      <c r="A659" s="157"/>
      <c r="B659" s="158"/>
      <c r="C659" s="159" t="s">
        <v>146</v>
      </c>
      <c r="D659" s="160"/>
      <c r="E659" s="161"/>
      <c r="F659" s="162"/>
      <c r="G659" s="161"/>
      <c r="H659" s="163"/>
      <c r="L659" s="143">
        <v>120</v>
      </c>
      <c r="N659" s="143">
        <v>79440</v>
      </c>
      <c r="AA659" s="143">
        <v>1</v>
      </c>
      <c r="AB659" s="143">
        <v>0</v>
      </c>
      <c r="AC659" s="143">
        <v>1</v>
      </c>
      <c r="AD659" s="143">
        <v>-2</v>
      </c>
      <c r="AE659" s="143" t="s">
        <v>186</v>
      </c>
      <c r="AF659" s="143" t="s">
        <v>186</v>
      </c>
    </row>
    <row r="660" spans="1:32" x14ac:dyDescent="0.25">
      <c r="A660" s="157"/>
      <c r="B660" s="158"/>
      <c r="C660" s="159" t="s">
        <v>143</v>
      </c>
      <c r="D660" s="160"/>
      <c r="E660" s="161"/>
      <c r="F660" s="162"/>
      <c r="G660" s="161"/>
      <c r="H660" s="163"/>
      <c r="L660" s="143">
        <v>120</v>
      </c>
      <c r="N660" s="143">
        <v>79440</v>
      </c>
      <c r="AA660" s="143">
        <v>1</v>
      </c>
      <c r="AB660" s="143">
        <v>0</v>
      </c>
      <c r="AC660" s="143">
        <v>1</v>
      </c>
      <c r="AD660" s="143">
        <v>-2</v>
      </c>
      <c r="AE660" s="143" t="s">
        <v>186</v>
      </c>
      <c r="AF660" s="143" t="s">
        <v>186</v>
      </c>
    </row>
    <row r="661" spans="1:32" x14ac:dyDescent="0.25">
      <c r="A661" s="157"/>
      <c r="B661" s="158"/>
      <c r="C661" s="159" t="s">
        <v>144</v>
      </c>
      <c r="D661" s="160"/>
      <c r="E661" s="161"/>
      <c r="F661" s="162"/>
      <c r="G661" s="161"/>
      <c r="H661" s="163"/>
      <c r="L661" s="143">
        <v>120</v>
      </c>
      <c r="N661" s="143">
        <v>79440</v>
      </c>
      <c r="AA661" s="143">
        <v>1</v>
      </c>
      <c r="AB661" s="143">
        <v>0</v>
      </c>
      <c r="AC661" s="143">
        <v>1</v>
      </c>
      <c r="AD661" s="143">
        <v>-2</v>
      </c>
      <c r="AE661" s="143" t="s">
        <v>186</v>
      </c>
      <c r="AF661" s="143" t="s">
        <v>186</v>
      </c>
    </row>
    <row r="662" spans="1:32" x14ac:dyDescent="0.25">
      <c r="A662" s="157"/>
      <c r="B662" s="158"/>
      <c r="C662" s="159" t="s">
        <v>145</v>
      </c>
      <c r="D662" s="160"/>
      <c r="E662" s="161"/>
      <c r="F662" s="162"/>
      <c r="G662" s="161"/>
      <c r="H662" s="163"/>
      <c r="L662" s="143">
        <v>120</v>
      </c>
      <c r="N662" s="143">
        <v>79440</v>
      </c>
      <c r="AA662" s="143">
        <v>1</v>
      </c>
      <c r="AB662" s="143">
        <v>0</v>
      </c>
      <c r="AC662" s="143">
        <v>1</v>
      </c>
      <c r="AD662" s="143">
        <v>-2</v>
      </c>
      <c r="AE662" s="143" t="s">
        <v>186</v>
      </c>
      <c r="AF662" s="143" t="s">
        <v>186</v>
      </c>
    </row>
    <row r="663" spans="1:32" x14ac:dyDescent="0.25">
      <c r="A663" s="157"/>
      <c r="B663" s="158"/>
      <c r="C663" s="159" t="s">
        <v>147</v>
      </c>
      <c r="D663" s="160"/>
      <c r="E663" s="161"/>
      <c r="F663" s="162"/>
      <c r="G663" s="161"/>
      <c r="H663" s="163"/>
      <c r="L663" s="143">
        <v>120</v>
      </c>
      <c r="N663" s="143">
        <v>79440</v>
      </c>
      <c r="AA663" s="143">
        <v>1</v>
      </c>
      <c r="AB663" s="143">
        <v>0</v>
      </c>
      <c r="AC663" s="143">
        <v>1</v>
      </c>
      <c r="AD663" s="143">
        <v>-2</v>
      </c>
      <c r="AE663" s="143" t="s">
        <v>186</v>
      </c>
      <c r="AF663" s="143" t="s">
        <v>186</v>
      </c>
    </row>
    <row r="664" spans="1:32" x14ac:dyDescent="0.25">
      <c r="A664" s="157"/>
      <c r="B664" s="158"/>
      <c r="C664" s="159" t="s">
        <v>143</v>
      </c>
      <c r="D664" s="160"/>
      <c r="E664" s="161"/>
      <c r="F664" s="162"/>
      <c r="G664" s="161"/>
      <c r="H664" s="163"/>
      <c r="L664" s="143">
        <v>120</v>
      </c>
      <c r="N664" s="143">
        <v>79440</v>
      </c>
      <c r="AA664" s="143">
        <v>1</v>
      </c>
      <c r="AB664" s="143">
        <v>0</v>
      </c>
      <c r="AC664" s="143">
        <v>1</v>
      </c>
      <c r="AD664" s="143">
        <v>-2</v>
      </c>
      <c r="AE664" s="143" t="s">
        <v>186</v>
      </c>
      <c r="AF664" s="143" t="s">
        <v>186</v>
      </c>
    </row>
    <row r="665" spans="1:32" x14ac:dyDescent="0.25">
      <c r="A665" s="157"/>
      <c r="B665" s="158"/>
      <c r="C665" s="159" t="s">
        <v>148</v>
      </c>
      <c r="D665" s="160"/>
      <c r="E665" s="161"/>
      <c r="F665" s="162"/>
      <c r="G665" s="161"/>
      <c r="H665" s="163"/>
      <c r="L665" s="143">
        <v>120</v>
      </c>
      <c r="N665" s="143">
        <v>79440</v>
      </c>
      <c r="AA665" s="143">
        <v>1</v>
      </c>
      <c r="AB665" s="143">
        <v>0</v>
      </c>
      <c r="AC665" s="143">
        <v>1</v>
      </c>
      <c r="AD665" s="143">
        <v>-2</v>
      </c>
      <c r="AE665" s="143" t="s">
        <v>186</v>
      </c>
      <c r="AF665" s="143" t="s">
        <v>186</v>
      </c>
    </row>
    <row r="666" spans="1:32" x14ac:dyDescent="0.25">
      <c r="A666" s="157"/>
      <c r="B666" s="158"/>
      <c r="C666" s="159" t="s">
        <v>149</v>
      </c>
      <c r="D666" s="160"/>
      <c r="E666" s="161"/>
      <c r="F666" s="162"/>
      <c r="G666" s="161"/>
      <c r="H666" s="163"/>
      <c r="L666" s="143">
        <v>120</v>
      </c>
      <c r="N666" s="143">
        <v>79440</v>
      </c>
      <c r="AA666" s="143">
        <v>1</v>
      </c>
      <c r="AB666" s="143">
        <v>0</v>
      </c>
      <c r="AC666" s="143">
        <v>1</v>
      </c>
      <c r="AD666" s="143">
        <v>-2</v>
      </c>
      <c r="AE666" s="143" t="s">
        <v>186</v>
      </c>
      <c r="AF666" s="143" t="s">
        <v>186</v>
      </c>
    </row>
    <row r="667" spans="1:32" x14ac:dyDescent="0.25">
      <c r="A667" s="157"/>
      <c r="B667" s="158"/>
      <c r="C667" s="159" t="s">
        <v>150</v>
      </c>
      <c r="D667" s="160"/>
      <c r="E667" s="161"/>
      <c r="F667" s="162"/>
      <c r="G667" s="161"/>
      <c r="H667" s="163"/>
      <c r="L667" s="143">
        <v>120</v>
      </c>
      <c r="N667" s="143">
        <v>79440</v>
      </c>
      <c r="AA667" s="143">
        <v>1</v>
      </c>
      <c r="AB667" s="143">
        <v>0</v>
      </c>
      <c r="AC667" s="143">
        <v>1</v>
      </c>
      <c r="AD667" s="143">
        <v>-2</v>
      </c>
      <c r="AE667" s="143" t="s">
        <v>186</v>
      </c>
      <c r="AF667" s="143" t="s">
        <v>186</v>
      </c>
    </row>
    <row r="668" spans="1:32" ht="30" x14ac:dyDescent="0.25">
      <c r="A668" s="157"/>
      <c r="B668" s="158"/>
      <c r="C668" s="159" t="s">
        <v>151</v>
      </c>
      <c r="D668" s="160"/>
      <c r="E668" s="161"/>
      <c r="F668" s="162"/>
      <c r="G668" s="161"/>
      <c r="H668" s="163"/>
      <c r="L668" s="143">
        <v>120</v>
      </c>
      <c r="N668" s="143">
        <v>79440</v>
      </c>
      <c r="AA668" s="143">
        <v>1</v>
      </c>
      <c r="AB668" s="143">
        <v>0</v>
      </c>
      <c r="AC668" s="143">
        <v>1</v>
      </c>
      <c r="AD668" s="143">
        <v>-2</v>
      </c>
      <c r="AE668" s="143" t="s">
        <v>186</v>
      </c>
      <c r="AF668" s="143" t="s">
        <v>186</v>
      </c>
    </row>
    <row r="669" spans="1:32" x14ac:dyDescent="0.25">
      <c r="A669" s="157"/>
      <c r="B669" s="158"/>
      <c r="C669" s="159" t="s">
        <v>152</v>
      </c>
      <c r="D669" s="160"/>
      <c r="E669" s="161"/>
      <c r="F669" s="162"/>
      <c r="G669" s="161"/>
      <c r="H669" s="163"/>
      <c r="L669" s="143">
        <v>120</v>
      </c>
      <c r="N669" s="143">
        <v>79440</v>
      </c>
      <c r="AA669" s="143">
        <v>1</v>
      </c>
      <c r="AB669" s="143">
        <v>0</v>
      </c>
      <c r="AC669" s="143">
        <v>1</v>
      </c>
      <c r="AD669" s="143">
        <v>-2</v>
      </c>
      <c r="AE669" s="143" t="s">
        <v>186</v>
      </c>
      <c r="AF669" s="143" t="s">
        <v>186</v>
      </c>
    </row>
    <row r="670" spans="1:32" x14ac:dyDescent="0.25">
      <c r="A670" s="157"/>
      <c r="B670" s="158"/>
      <c r="C670" s="159" t="s">
        <v>153</v>
      </c>
      <c r="D670" s="160"/>
      <c r="E670" s="161"/>
      <c r="F670" s="162"/>
      <c r="G670" s="161"/>
      <c r="H670" s="163"/>
      <c r="L670" s="143">
        <v>120</v>
      </c>
      <c r="N670" s="143">
        <v>79440</v>
      </c>
      <c r="AA670" s="143">
        <v>1</v>
      </c>
      <c r="AB670" s="143">
        <v>0</v>
      </c>
      <c r="AC670" s="143">
        <v>1</v>
      </c>
      <c r="AD670" s="143">
        <v>-2</v>
      </c>
      <c r="AE670" s="143" t="s">
        <v>186</v>
      </c>
      <c r="AF670" s="143" t="s">
        <v>186</v>
      </c>
    </row>
    <row r="671" spans="1:32" x14ac:dyDescent="0.25">
      <c r="A671" s="157"/>
      <c r="B671" s="158"/>
      <c r="C671" s="159" t="s">
        <v>98</v>
      </c>
      <c r="D671" s="160"/>
      <c r="E671" s="161"/>
      <c r="F671" s="162"/>
      <c r="G671" s="161"/>
      <c r="H671" s="163"/>
      <c r="L671" s="143">
        <v>120</v>
      </c>
      <c r="N671" s="143">
        <v>79440</v>
      </c>
      <c r="AA671" s="143">
        <v>1</v>
      </c>
      <c r="AB671" s="143">
        <v>0</v>
      </c>
      <c r="AC671" s="143">
        <v>1</v>
      </c>
      <c r="AD671" s="143">
        <v>-2</v>
      </c>
      <c r="AE671" s="143" t="s">
        <v>186</v>
      </c>
      <c r="AF671" s="143" t="s">
        <v>186</v>
      </c>
    </row>
    <row r="672" spans="1:32" ht="30" x14ac:dyDescent="0.25">
      <c r="A672" s="157"/>
      <c r="B672" s="158"/>
      <c r="C672" s="159" t="s">
        <v>154</v>
      </c>
      <c r="D672" s="160"/>
      <c r="E672" s="161"/>
      <c r="F672" s="162"/>
      <c r="G672" s="161"/>
      <c r="H672" s="163"/>
      <c r="L672" s="143">
        <v>120</v>
      </c>
      <c r="N672" s="143">
        <v>79440</v>
      </c>
      <c r="AA672" s="143">
        <v>1</v>
      </c>
      <c r="AB672" s="143">
        <v>0</v>
      </c>
      <c r="AC672" s="143">
        <v>1</v>
      </c>
      <c r="AD672" s="143">
        <v>-2</v>
      </c>
      <c r="AE672" s="143" t="s">
        <v>186</v>
      </c>
      <c r="AF672" s="143" t="s">
        <v>186</v>
      </c>
    </row>
    <row r="673" spans="1:32" ht="150" x14ac:dyDescent="0.25">
      <c r="A673" s="157"/>
      <c r="B673" s="158"/>
      <c r="C673" s="159" t="s">
        <v>155</v>
      </c>
      <c r="D673" s="160"/>
      <c r="E673" s="161"/>
      <c r="F673" s="162"/>
      <c r="G673" s="161"/>
      <c r="H673" s="163"/>
      <c r="L673" s="143">
        <v>120</v>
      </c>
      <c r="N673" s="143">
        <v>79440</v>
      </c>
      <c r="AA673" s="143">
        <v>1</v>
      </c>
      <c r="AB673" s="143">
        <v>0</v>
      </c>
      <c r="AC673" s="143">
        <v>1</v>
      </c>
      <c r="AD673" s="143">
        <v>-2</v>
      </c>
      <c r="AE673" s="143" t="s">
        <v>186</v>
      </c>
      <c r="AF673" s="143" t="s">
        <v>186</v>
      </c>
    </row>
    <row r="674" spans="1:32" x14ac:dyDescent="0.25">
      <c r="A674" s="157"/>
      <c r="B674" s="158"/>
      <c r="C674" s="159" t="s">
        <v>156</v>
      </c>
      <c r="D674" s="160"/>
      <c r="E674" s="161"/>
      <c r="F674" s="162"/>
      <c r="G674" s="161"/>
      <c r="H674" s="163"/>
      <c r="L674" s="143">
        <v>120</v>
      </c>
      <c r="N674" s="143">
        <v>79440</v>
      </c>
      <c r="AA674" s="143">
        <v>1</v>
      </c>
      <c r="AB674" s="143">
        <v>0</v>
      </c>
      <c r="AC674" s="143">
        <v>1</v>
      </c>
      <c r="AD674" s="143">
        <v>-2</v>
      </c>
      <c r="AE674" s="143" t="s">
        <v>186</v>
      </c>
      <c r="AF674" s="143" t="s">
        <v>186</v>
      </c>
    </row>
    <row r="675" spans="1:32" x14ac:dyDescent="0.25">
      <c r="A675" s="157"/>
      <c r="B675" s="158"/>
      <c r="C675" s="159" t="s">
        <v>157</v>
      </c>
      <c r="D675" s="160"/>
      <c r="E675" s="161"/>
      <c r="F675" s="162"/>
      <c r="G675" s="161"/>
      <c r="H675" s="163"/>
      <c r="L675" s="143">
        <v>120</v>
      </c>
      <c r="N675" s="143">
        <v>79440</v>
      </c>
      <c r="AA675" s="143">
        <v>1</v>
      </c>
      <c r="AB675" s="143">
        <v>0</v>
      </c>
      <c r="AC675" s="143">
        <v>1</v>
      </c>
      <c r="AD675" s="143">
        <v>-2</v>
      </c>
      <c r="AE675" s="143" t="s">
        <v>186</v>
      </c>
      <c r="AF675" s="143" t="s">
        <v>186</v>
      </c>
    </row>
    <row r="676" spans="1:32" ht="90" x14ac:dyDescent="0.25">
      <c r="A676" s="157"/>
      <c r="B676" s="158"/>
      <c r="C676" s="159" t="s">
        <v>158</v>
      </c>
      <c r="D676" s="160"/>
      <c r="E676" s="161"/>
      <c r="F676" s="162"/>
      <c r="G676" s="161"/>
      <c r="H676" s="163"/>
      <c r="L676" s="143">
        <v>120</v>
      </c>
      <c r="N676" s="143">
        <v>79440</v>
      </c>
      <c r="AA676" s="143">
        <v>1</v>
      </c>
      <c r="AB676" s="143">
        <v>0</v>
      </c>
      <c r="AC676" s="143">
        <v>1</v>
      </c>
      <c r="AD676" s="143">
        <v>-2</v>
      </c>
      <c r="AE676" s="143" t="s">
        <v>186</v>
      </c>
      <c r="AF676" s="143" t="s">
        <v>186</v>
      </c>
    </row>
    <row r="677" spans="1:32" ht="75" x14ac:dyDescent="0.25">
      <c r="A677" s="157"/>
      <c r="B677" s="158"/>
      <c r="C677" s="159" t="s">
        <v>159</v>
      </c>
      <c r="D677" s="160"/>
      <c r="E677" s="161"/>
      <c r="F677" s="162"/>
      <c r="G677" s="161"/>
      <c r="H677" s="163"/>
      <c r="L677" s="143">
        <v>120</v>
      </c>
      <c r="N677" s="143">
        <v>79440</v>
      </c>
      <c r="AA677" s="143">
        <v>1</v>
      </c>
      <c r="AB677" s="143">
        <v>0</v>
      </c>
      <c r="AC677" s="143">
        <v>1</v>
      </c>
      <c r="AD677" s="143">
        <v>-2</v>
      </c>
      <c r="AE677" s="143" t="s">
        <v>186</v>
      </c>
      <c r="AF677" s="143" t="s">
        <v>186</v>
      </c>
    </row>
    <row r="678" spans="1:32" x14ac:dyDescent="0.25">
      <c r="A678" s="157"/>
      <c r="B678" s="158"/>
      <c r="C678" s="159" t="s">
        <v>712</v>
      </c>
      <c r="D678" s="160"/>
      <c r="E678" s="161"/>
      <c r="F678" s="162"/>
      <c r="G678" s="161"/>
      <c r="H678" s="163"/>
      <c r="L678" s="143">
        <v>120</v>
      </c>
      <c r="N678" s="143">
        <v>79440</v>
      </c>
      <c r="AA678" s="143">
        <v>1</v>
      </c>
      <c r="AB678" s="143">
        <v>0</v>
      </c>
      <c r="AC678" s="143">
        <v>1</v>
      </c>
      <c r="AD678" s="143">
        <v>-2</v>
      </c>
      <c r="AE678" s="143" t="s">
        <v>186</v>
      </c>
      <c r="AF678" s="143" t="s">
        <v>186</v>
      </c>
    </row>
    <row r="679" spans="1:32" ht="75" x14ac:dyDescent="0.25">
      <c r="A679" s="157"/>
      <c r="B679" s="158"/>
      <c r="C679" s="159" t="s">
        <v>713</v>
      </c>
      <c r="D679" s="160" t="s">
        <v>6</v>
      </c>
      <c r="E679" s="161">
        <v>1</v>
      </c>
      <c r="F679" s="162">
        <v>25000</v>
      </c>
      <c r="G679" s="161"/>
      <c r="H679" s="163"/>
      <c r="J679" s="143">
        <v>1</v>
      </c>
      <c r="L679" s="143">
        <v>120</v>
      </c>
      <c r="N679" s="143">
        <v>79440</v>
      </c>
      <c r="AA679" s="143">
        <v>1</v>
      </c>
      <c r="AB679" s="143">
        <v>0</v>
      </c>
      <c r="AC679" s="143">
        <v>1</v>
      </c>
      <c r="AD679" s="143">
        <v>-2</v>
      </c>
      <c r="AE679" s="143" t="s">
        <v>186</v>
      </c>
      <c r="AF679" s="143" t="s">
        <v>186</v>
      </c>
    </row>
    <row r="680" spans="1:32" x14ac:dyDescent="0.25">
      <c r="A680" s="157"/>
      <c r="B680" s="158"/>
      <c r="C680" s="159"/>
      <c r="D680" s="160"/>
      <c r="E680" s="161"/>
      <c r="F680" s="162"/>
      <c r="G680" s="161"/>
      <c r="H680" s="163"/>
    </row>
    <row r="681" spans="1:32" x14ac:dyDescent="0.25">
      <c r="A681" s="157" t="s">
        <v>601</v>
      </c>
      <c r="B681" s="158"/>
      <c r="C681" s="159" t="s">
        <v>666</v>
      </c>
      <c r="D681" s="160"/>
      <c r="E681" s="161"/>
      <c r="F681" s="162"/>
      <c r="G681" s="161"/>
      <c r="H681" s="163"/>
      <c r="L681" s="143">
        <v>121</v>
      </c>
      <c r="N681" s="143">
        <v>79450</v>
      </c>
      <c r="AA681" s="143">
        <v>1</v>
      </c>
      <c r="AB681" s="143">
        <v>0</v>
      </c>
      <c r="AC681" s="143">
        <v>1</v>
      </c>
      <c r="AD681" s="143">
        <v>-2</v>
      </c>
      <c r="AE681" s="143" t="s">
        <v>174</v>
      </c>
      <c r="AF681" s="143" t="s">
        <v>178</v>
      </c>
    </row>
    <row r="682" spans="1:32" x14ac:dyDescent="0.25">
      <c r="A682" s="157"/>
      <c r="B682" s="158"/>
      <c r="C682" s="159"/>
      <c r="D682" s="160"/>
      <c r="E682" s="161"/>
      <c r="F682" s="162"/>
      <c r="G682" s="161"/>
      <c r="H682" s="163"/>
    </row>
    <row r="683" spans="1:32" x14ac:dyDescent="0.25">
      <c r="A683" s="157" t="s">
        <v>601</v>
      </c>
      <c r="B683" s="158"/>
      <c r="C683" s="159" t="s">
        <v>98</v>
      </c>
      <c r="D683" s="160"/>
      <c r="E683" s="161"/>
      <c r="F683" s="162"/>
      <c r="G683" s="161"/>
      <c r="H683" s="163"/>
      <c r="L683" s="143">
        <v>122</v>
      </c>
      <c r="N683" s="143">
        <v>163233</v>
      </c>
      <c r="AA683" s="143">
        <v>1</v>
      </c>
      <c r="AB683" s="143">
        <v>0</v>
      </c>
      <c r="AC683" s="143">
        <v>1</v>
      </c>
      <c r="AD683" s="143">
        <v>-2</v>
      </c>
      <c r="AE683" s="143" t="s">
        <v>180</v>
      </c>
      <c r="AF683" s="143" t="s">
        <v>178</v>
      </c>
    </row>
    <row r="684" spans="1:32" ht="195" x14ac:dyDescent="0.25">
      <c r="A684" s="157"/>
      <c r="B684" s="158"/>
      <c r="C684" s="159" t="s">
        <v>667</v>
      </c>
      <c r="D684" s="160"/>
      <c r="E684" s="161"/>
      <c r="F684" s="162"/>
      <c r="G684" s="161"/>
      <c r="H684" s="163"/>
      <c r="L684" s="143">
        <v>122</v>
      </c>
      <c r="N684" s="143">
        <v>163233</v>
      </c>
      <c r="AA684" s="143">
        <v>1</v>
      </c>
      <c r="AB684" s="143">
        <v>0</v>
      </c>
      <c r="AC684" s="143">
        <v>1</v>
      </c>
      <c r="AD684" s="143">
        <v>-2</v>
      </c>
      <c r="AE684" s="143" t="s">
        <v>180</v>
      </c>
      <c r="AF684" s="143" t="s">
        <v>178</v>
      </c>
    </row>
    <row r="685" spans="1:32" x14ac:dyDescent="0.25">
      <c r="A685" s="157"/>
      <c r="B685" s="158"/>
      <c r="C685" s="159"/>
      <c r="D685" s="160"/>
      <c r="E685" s="161"/>
      <c r="F685" s="162"/>
      <c r="G685" s="161"/>
      <c r="H685" s="163"/>
    </row>
    <row r="686" spans="1:32" ht="60" x14ac:dyDescent="0.25">
      <c r="A686" s="157" t="s">
        <v>601</v>
      </c>
      <c r="B686" s="158"/>
      <c r="C686" s="159" t="s">
        <v>668</v>
      </c>
      <c r="D686" s="160"/>
      <c r="E686" s="161"/>
      <c r="F686" s="162"/>
      <c r="G686" s="161"/>
      <c r="H686" s="163"/>
      <c r="L686" s="143">
        <v>123</v>
      </c>
      <c r="N686" s="143">
        <v>79460</v>
      </c>
      <c r="AA686" s="143">
        <v>1</v>
      </c>
      <c r="AB686" s="143">
        <v>0</v>
      </c>
      <c r="AC686" s="143">
        <v>1</v>
      </c>
      <c r="AD686" s="143">
        <v>-2</v>
      </c>
      <c r="AE686" s="143" t="s">
        <v>180</v>
      </c>
      <c r="AF686" s="143" t="s">
        <v>178</v>
      </c>
    </row>
    <row r="687" spans="1:32" x14ac:dyDescent="0.25">
      <c r="A687" s="157"/>
      <c r="B687" s="158"/>
      <c r="C687" s="159"/>
      <c r="D687" s="160"/>
      <c r="E687" s="161"/>
      <c r="F687" s="162"/>
      <c r="G687" s="161"/>
      <c r="H687" s="163"/>
    </row>
    <row r="688" spans="1:32" x14ac:dyDescent="0.25">
      <c r="A688" s="157" t="s">
        <v>617</v>
      </c>
      <c r="B688" s="158"/>
      <c r="C688" s="159" t="s">
        <v>669</v>
      </c>
      <c r="D688" s="160"/>
      <c r="E688" s="161"/>
      <c r="F688" s="162"/>
      <c r="G688" s="161"/>
      <c r="H688" s="163"/>
      <c r="L688" s="143">
        <v>124</v>
      </c>
      <c r="N688" s="143">
        <v>163243</v>
      </c>
      <c r="AA688" s="143">
        <v>1</v>
      </c>
      <c r="AB688" s="143">
        <v>0</v>
      </c>
      <c r="AC688" s="143">
        <v>1</v>
      </c>
      <c r="AD688" s="143">
        <v>-2</v>
      </c>
      <c r="AE688" s="143" t="s">
        <v>184</v>
      </c>
      <c r="AF688" s="143" t="s">
        <v>178</v>
      </c>
    </row>
    <row r="689" spans="1:32" x14ac:dyDescent="0.25">
      <c r="A689" s="157"/>
      <c r="B689" s="158"/>
      <c r="C689" s="159"/>
      <c r="D689" s="160"/>
      <c r="E689" s="161"/>
      <c r="F689" s="162"/>
      <c r="G689" s="161"/>
      <c r="H689" s="163"/>
    </row>
    <row r="690" spans="1:32" x14ac:dyDescent="0.25">
      <c r="A690" s="157" t="s">
        <v>617</v>
      </c>
      <c r="B690" s="158" t="s">
        <v>670</v>
      </c>
      <c r="C690" s="159" t="s">
        <v>671</v>
      </c>
      <c r="D690" s="160"/>
      <c r="E690" s="161"/>
      <c r="F690" s="162"/>
      <c r="G690" s="161"/>
      <c r="H690" s="163"/>
      <c r="L690" s="143">
        <v>125</v>
      </c>
      <c r="N690" s="143">
        <v>79470</v>
      </c>
      <c r="AA690" s="143">
        <v>1</v>
      </c>
      <c r="AB690" s="143">
        <v>0</v>
      </c>
      <c r="AC690" s="143">
        <v>1</v>
      </c>
      <c r="AD690" s="143">
        <v>-2</v>
      </c>
      <c r="AE690" s="143" t="s">
        <v>186</v>
      </c>
      <c r="AF690" s="143" t="s">
        <v>186</v>
      </c>
    </row>
    <row r="691" spans="1:32" ht="90" x14ac:dyDescent="0.25">
      <c r="A691" s="157"/>
      <c r="B691" s="158"/>
      <c r="C691" s="159" t="s">
        <v>672</v>
      </c>
      <c r="D691" s="160"/>
      <c r="E691" s="161"/>
      <c r="F691" s="162"/>
      <c r="G691" s="161"/>
      <c r="H691" s="163"/>
      <c r="L691" s="143">
        <v>125</v>
      </c>
      <c r="N691" s="143">
        <v>79470</v>
      </c>
      <c r="AA691" s="143">
        <v>1</v>
      </c>
      <c r="AB691" s="143">
        <v>0</v>
      </c>
      <c r="AC691" s="143">
        <v>1</v>
      </c>
      <c r="AD691" s="143">
        <v>-2</v>
      </c>
      <c r="AE691" s="143" t="s">
        <v>186</v>
      </c>
      <c r="AF691" s="143" t="s">
        <v>186</v>
      </c>
    </row>
    <row r="692" spans="1:32" ht="105" x14ac:dyDescent="0.25">
      <c r="A692" s="157"/>
      <c r="B692" s="158"/>
      <c r="C692" s="159" t="s">
        <v>673</v>
      </c>
      <c r="D692" s="160"/>
      <c r="E692" s="161"/>
      <c r="F692" s="162"/>
      <c r="G692" s="161"/>
      <c r="H692" s="163"/>
      <c r="L692" s="143">
        <v>125</v>
      </c>
      <c r="N692" s="143">
        <v>79470</v>
      </c>
      <c r="AA692" s="143">
        <v>1</v>
      </c>
      <c r="AB692" s="143">
        <v>0</v>
      </c>
      <c r="AC692" s="143">
        <v>1</v>
      </c>
      <c r="AD692" s="143">
        <v>-2</v>
      </c>
      <c r="AE692" s="143" t="s">
        <v>186</v>
      </c>
      <c r="AF692" s="143" t="s">
        <v>186</v>
      </c>
    </row>
    <row r="693" spans="1:32" ht="60" x14ac:dyDescent="0.25">
      <c r="A693" s="157"/>
      <c r="B693" s="158"/>
      <c r="C693" s="159" t="s">
        <v>674</v>
      </c>
      <c r="D693" s="160" t="s">
        <v>6</v>
      </c>
      <c r="E693" s="161">
        <v>1</v>
      </c>
      <c r="F693" s="162"/>
      <c r="G693" s="161">
        <f>J693*F693</f>
        <v>0</v>
      </c>
      <c r="H693" s="163"/>
      <c r="J693" s="143">
        <v>1</v>
      </c>
      <c r="L693" s="143">
        <v>125</v>
      </c>
      <c r="N693" s="143">
        <v>79470</v>
      </c>
      <c r="AA693" s="143">
        <v>1</v>
      </c>
      <c r="AB693" s="143">
        <v>0</v>
      </c>
      <c r="AC693" s="143">
        <v>1</v>
      </c>
      <c r="AD693" s="143">
        <v>-2</v>
      </c>
      <c r="AE693" s="143" t="s">
        <v>186</v>
      </c>
      <c r="AF693" s="143" t="s">
        <v>186</v>
      </c>
    </row>
    <row r="694" spans="1:32" x14ac:dyDescent="0.25">
      <c r="A694" s="157"/>
      <c r="B694" s="158"/>
      <c r="C694" s="159"/>
      <c r="D694" s="160"/>
      <c r="E694" s="161"/>
      <c r="F694" s="162"/>
      <c r="G694" s="161"/>
      <c r="H694" s="163"/>
    </row>
    <row r="695" spans="1:32" x14ac:dyDescent="0.25">
      <c r="A695" s="157" t="s">
        <v>617</v>
      </c>
      <c r="B695" s="158" t="s">
        <v>675</v>
      </c>
      <c r="C695" s="159" t="s">
        <v>676</v>
      </c>
      <c r="D695" s="160"/>
      <c r="E695" s="161"/>
      <c r="F695" s="162"/>
      <c r="G695" s="161"/>
      <c r="H695" s="163"/>
      <c r="L695" s="143">
        <v>126</v>
      </c>
      <c r="N695" s="143">
        <v>79480</v>
      </c>
      <c r="AA695" s="143">
        <v>1</v>
      </c>
      <c r="AB695" s="143">
        <v>0</v>
      </c>
      <c r="AC695" s="143">
        <v>1</v>
      </c>
      <c r="AD695" s="143">
        <v>-2</v>
      </c>
      <c r="AE695" s="143" t="s">
        <v>186</v>
      </c>
      <c r="AF695" s="143" t="s">
        <v>186</v>
      </c>
    </row>
    <row r="696" spans="1:32" ht="90" x14ac:dyDescent="0.25">
      <c r="A696" s="157"/>
      <c r="B696" s="158"/>
      <c r="C696" s="159" t="s">
        <v>677</v>
      </c>
      <c r="D696" s="160" t="s">
        <v>6</v>
      </c>
      <c r="E696" s="161">
        <v>1</v>
      </c>
      <c r="F696" s="162"/>
      <c r="G696" s="161">
        <f>J696*F696</f>
        <v>0</v>
      </c>
      <c r="H696" s="163"/>
      <c r="J696" s="143">
        <v>1</v>
      </c>
      <c r="L696" s="143">
        <v>126</v>
      </c>
      <c r="N696" s="143">
        <v>79480</v>
      </c>
      <c r="AA696" s="143">
        <v>1</v>
      </c>
      <c r="AB696" s="143">
        <v>0</v>
      </c>
      <c r="AC696" s="143">
        <v>1</v>
      </c>
      <c r="AD696" s="143">
        <v>-2</v>
      </c>
      <c r="AE696" s="143" t="s">
        <v>186</v>
      </c>
      <c r="AF696" s="143" t="s">
        <v>186</v>
      </c>
    </row>
    <row r="697" spans="1:32" x14ac:dyDescent="0.25">
      <c r="A697" s="157"/>
      <c r="B697" s="158"/>
      <c r="C697" s="159"/>
      <c r="D697" s="160"/>
      <c r="E697" s="161"/>
      <c r="F697" s="162"/>
      <c r="G697" s="161"/>
      <c r="H697" s="163"/>
    </row>
    <row r="698" spans="1:32" x14ac:dyDescent="0.25">
      <c r="A698" s="157" t="s">
        <v>617</v>
      </c>
      <c r="B698" s="158" t="s">
        <v>678</v>
      </c>
      <c r="C698" s="159" t="s">
        <v>679</v>
      </c>
      <c r="D698" s="160"/>
      <c r="E698" s="161"/>
      <c r="F698" s="162"/>
      <c r="G698" s="161"/>
      <c r="H698" s="163"/>
      <c r="L698" s="143">
        <v>127</v>
      </c>
      <c r="N698" s="143">
        <v>79490</v>
      </c>
      <c r="AA698" s="143">
        <v>1</v>
      </c>
      <c r="AB698" s="143">
        <v>0</v>
      </c>
      <c r="AC698" s="143">
        <v>1</v>
      </c>
      <c r="AD698" s="143">
        <v>-2</v>
      </c>
      <c r="AE698" s="143" t="s">
        <v>186</v>
      </c>
      <c r="AF698" s="143" t="s">
        <v>186</v>
      </c>
    </row>
    <row r="699" spans="1:32" ht="105" x14ac:dyDescent="0.25">
      <c r="A699" s="157"/>
      <c r="B699" s="158"/>
      <c r="C699" s="159" t="s">
        <v>680</v>
      </c>
      <c r="D699" s="160" t="s">
        <v>6</v>
      </c>
      <c r="E699" s="161">
        <v>1</v>
      </c>
      <c r="F699" s="162"/>
      <c r="G699" s="161">
        <f>J699*F699</f>
        <v>0</v>
      </c>
      <c r="H699" s="163"/>
      <c r="J699" s="143">
        <v>1</v>
      </c>
      <c r="L699" s="143">
        <v>127</v>
      </c>
      <c r="N699" s="143">
        <v>79490</v>
      </c>
      <c r="AA699" s="143">
        <v>1</v>
      </c>
      <c r="AB699" s="143">
        <v>0</v>
      </c>
      <c r="AC699" s="143">
        <v>1</v>
      </c>
      <c r="AD699" s="143">
        <v>-2</v>
      </c>
      <c r="AE699" s="143" t="s">
        <v>186</v>
      </c>
      <c r="AF699" s="143" t="s">
        <v>186</v>
      </c>
    </row>
    <row r="700" spans="1:32" x14ac:dyDescent="0.25">
      <c r="A700" s="157"/>
      <c r="B700" s="158"/>
      <c r="C700" s="159"/>
      <c r="D700" s="160"/>
      <c r="E700" s="161"/>
      <c r="F700" s="162"/>
      <c r="G700" s="161"/>
      <c r="H700" s="163"/>
    </row>
    <row r="701" spans="1:32" x14ac:dyDescent="0.25">
      <c r="A701" s="157" t="s">
        <v>617</v>
      </c>
      <c r="B701" s="158" t="s">
        <v>681</v>
      </c>
      <c r="C701" s="159" t="s">
        <v>682</v>
      </c>
      <c r="D701" s="160"/>
      <c r="E701" s="161"/>
      <c r="F701" s="162"/>
      <c r="G701" s="161"/>
      <c r="H701" s="163"/>
      <c r="L701" s="143">
        <v>128</v>
      </c>
      <c r="N701" s="143">
        <v>79500</v>
      </c>
      <c r="AA701" s="143">
        <v>1</v>
      </c>
      <c r="AB701" s="143">
        <v>0</v>
      </c>
      <c r="AC701" s="143">
        <v>1</v>
      </c>
      <c r="AD701" s="143">
        <v>-2</v>
      </c>
      <c r="AE701" s="143" t="s">
        <v>186</v>
      </c>
      <c r="AF701" s="143" t="s">
        <v>186</v>
      </c>
    </row>
    <row r="702" spans="1:32" ht="180" x14ac:dyDescent="0.25">
      <c r="A702" s="157"/>
      <c r="B702" s="158"/>
      <c r="C702" s="159" t="s">
        <v>683</v>
      </c>
      <c r="D702" s="160" t="s">
        <v>6</v>
      </c>
      <c r="E702" s="161">
        <v>1</v>
      </c>
      <c r="F702" s="162"/>
      <c r="G702" s="161">
        <f>J702*F702</f>
        <v>0</v>
      </c>
      <c r="H702" s="163"/>
      <c r="J702" s="143">
        <v>1</v>
      </c>
      <c r="L702" s="143">
        <v>128</v>
      </c>
      <c r="N702" s="143">
        <v>79500</v>
      </c>
      <c r="AA702" s="143">
        <v>1</v>
      </c>
      <c r="AB702" s="143">
        <v>0</v>
      </c>
      <c r="AC702" s="143">
        <v>1</v>
      </c>
      <c r="AD702" s="143">
        <v>-2</v>
      </c>
      <c r="AE702" s="143" t="s">
        <v>186</v>
      </c>
      <c r="AF702" s="143" t="s">
        <v>186</v>
      </c>
    </row>
    <row r="703" spans="1:32" x14ac:dyDescent="0.25">
      <c r="A703" s="157"/>
      <c r="B703" s="158"/>
      <c r="C703" s="159"/>
      <c r="D703" s="160"/>
      <c r="E703" s="161"/>
      <c r="F703" s="162"/>
      <c r="G703" s="161"/>
      <c r="H703" s="163"/>
    </row>
    <row r="704" spans="1:32" x14ac:dyDescent="0.25">
      <c r="A704" s="157" t="s">
        <v>617</v>
      </c>
      <c r="B704" s="158" t="s">
        <v>684</v>
      </c>
      <c r="C704" s="159" t="s">
        <v>685</v>
      </c>
      <c r="D704" s="160"/>
      <c r="E704" s="161"/>
      <c r="F704" s="162"/>
      <c r="G704" s="161"/>
      <c r="H704" s="163"/>
      <c r="L704" s="143">
        <v>129</v>
      </c>
      <c r="N704" s="143">
        <v>79510</v>
      </c>
      <c r="AA704" s="143">
        <v>1</v>
      </c>
      <c r="AB704" s="143">
        <v>0</v>
      </c>
      <c r="AC704" s="143">
        <v>1</v>
      </c>
      <c r="AD704" s="143">
        <v>-2</v>
      </c>
      <c r="AE704" s="143" t="s">
        <v>186</v>
      </c>
      <c r="AF704" s="143" t="s">
        <v>186</v>
      </c>
    </row>
    <row r="705" spans="1:32" ht="120" x14ac:dyDescent="0.25">
      <c r="A705" s="157"/>
      <c r="B705" s="158"/>
      <c r="C705" s="159" t="s">
        <v>686</v>
      </c>
      <c r="D705" s="160" t="s">
        <v>6</v>
      </c>
      <c r="E705" s="161">
        <v>1</v>
      </c>
      <c r="F705" s="162"/>
      <c r="G705" s="161">
        <f>J705*F705</f>
        <v>0</v>
      </c>
      <c r="H705" s="163"/>
      <c r="J705" s="143">
        <v>1</v>
      </c>
      <c r="L705" s="143">
        <v>129</v>
      </c>
      <c r="N705" s="143">
        <v>79510</v>
      </c>
      <c r="AA705" s="143">
        <v>1</v>
      </c>
      <c r="AB705" s="143">
        <v>0</v>
      </c>
      <c r="AC705" s="143">
        <v>1</v>
      </c>
      <c r="AD705" s="143">
        <v>-2</v>
      </c>
      <c r="AE705" s="143" t="s">
        <v>186</v>
      </c>
      <c r="AF705" s="143" t="s">
        <v>186</v>
      </c>
    </row>
    <row r="706" spans="1:32" x14ac:dyDescent="0.25">
      <c r="A706" s="157"/>
      <c r="B706" s="158"/>
      <c r="C706" s="159"/>
      <c r="D706" s="160"/>
      <c r="E706" s="161"/>
      <c r="F706" s="162"/>
      <c r="G706" s="161"/>
      <c r="H706" s="163"/>
    </row>
    <row r="707" spans="1:32" x14ac:dyDescent="0.25">
      <c r="A707" s="157" t="s">
        <v>617</v>
      </c>
      <c r="B707" s="158" t="s">
        <v>687</v>
      </c>
      <c r="C707" s="159" t="s">
        <v>688</v>
      </c>
      <c r="D707" s="160"/>
      <c r="E707" s="161"/>
      <c r="F707" s="162"/>
      <c r="G707" s="161"/>
      <c r="H707" s="163"/>
      <c r="L707" s="143">
        <v>130</v>
      </c>
      <c r="N707" s="143">
        <v>79520</v>
      </c>
      <c r="AA707" s="143">
        <v>1</v>
      </c>
      <c r="AB707" s="143">
        <v>0</v>
      </c>
      <c r="AC707" s="143">
        <v>1</v>
      </c>
      <c r="AD707" s="143">
        <v>-2</v>
      </c>
      <c r="AE707" s="143" t="s">
        <v>186</v>
      </c>
      <c r="AF707" s="143" t="s">
        <v>186</v>
      </c>
    </row>
    <row r="708" spans="1:32" ht="105" x14ac:dyDescent="0.25">
      <c r="A708" s="157"/>
      <c r="B708" s="158"/>
      <c r="C708" s="159" t="s">
        <v>689</v>
      </c>
      <c r="D708" s="160" t="s">
        <v>6</v>
      </c>
      <c r="E708" s="161">
        <v>1</v>
      </c>
      <c r="F708" s="162"/>
      <c r="G708" s="161">
        <f>J708*F708</f>
        <v>0</v>
      </c>
      <c r="H708" s="163"/>
      <c r="J708" s="143">
        <v>1</v>
      </c>
      <c r="L708" s="143">
        <v>130</v>
      </c>
      <c r="N708" s="143">
        <v>79520</v>
      </c>
      <c r="AA708" s="143">
        <v>1</v>
      </c>
      <c r="AB708" s="143">
        <v>0</v>
      </c>
      <c r="AC708" s="143">
        <v>1</v>
      </c>
      <c r="AD708" s="143">
        <v>-2</v>
      </c>
      <c r="AE708" s="143" t="s">
        <v>186</v>
      </c>
      <c r="AF708" s="143" t="s">
        <v>186</v>
      </c>
    </row>
    <row r="709" spans="1:32" x14ac:dyDescent="0.25">
      <c r="A709" s="157"/>
      <c r="B709" s="158"/>
      <c r="C709" s="159"/>
      <c r="D709" s="160"/>
      <c r="E709" s="161"/>
      <c r="F709" s="162"/>
      <c r="G709" s="161"/>
      <c r="H709" s="163"/>
    </row>
    <row r="710" spans="1:32" x14ac:dyDescent="0.25">
      <c r="A710" s="157" t="s">
        <v>630</v>
      </c>
      <c r="B710" s="158" t="s">
        <v>690</v>
      </c>
      <c r="C710" s="159" t="s">
        <v>691</v>
      </c>
      <c r="D710" s="160"/>
      <c r="E710" s="161"/>
      <c r="F710" s="162"/>
      <c r="G710" s="161"/>
      <c r="H710" s="163"/>
      <c r="L710" s="143">
        <v>131</v>
      </c>
      <c r="N710" s="143">
        <v>79530</v>
      </c>
      <c r="AA710" s="143">
        <v>1</v>
      </c>
      <c r="AB710" s="143">
        <v>0</v>
      </c>
      <c r="AC710" s="143">
        <v>1</v>
      </c>
      <c r="AD710" s="143">
        <v>-2</v>
      </c>
      <c r="AE710" s="143" t="s">
        <v>186</v>
      </c>
      <c r="AF710" s="143" t="s">
        <v>186</v>
      </c>
    </row>
    <row r="711" spans="1:32" x14ac:dyDescent="0.25">
      <c r="A711" s="157"/>
      <c r="B711" s="158"/>
      <c r="C711" s="159" t="s">
        <v>98</v>
      </c>
      <c r="D711" s="160"/>
      <c r="E711" s="161"/>
      <c r="F711" s="162"/>
      <c r="G711" s="161"/>
      <c r="H711" s="163"/>
      <c r="L711" s="143">
        <v>131</v>
      </c>
      <c r="N711" s="143">
        <v>79530</v>
      </c>
      <c r="AA711" s="143">
        <v>1</v>
      </c>
      <c r="AB711" s="143">
        <v>0</v>
      </c>
      <c r="AC711" s="143">
        <v>1</v>
      </c>
      <c r="AD711" s="143">
        <v>-2</v>
      </c>
      <c r="AE711" s="143" t="s">
        <v>186</v>
      </c>
      <c r="AF711" s="143" t="s">
        <v>186</v>
      </c>
    </row>
    <row r="712" spans="1:32" ht="45" x14ac:dyDescent="0.25">
      <c r="A712" s="157"/>
      <c r="B712" s="158"/>
      <c r="C712" s="159" t="s">
        <v>692</v>
      </c>
      <c r="D712" s="160" t="s">
        <v>6</v>
      </c>
      <c r="E712" s="161">
        <v>1</v>
      </c>
      <c r="F712" s="162"/>
      <c r="G712" s="161">
        <f>J712*F712</f>
        <v>0</v>
      </c>
      <c r="H712" s="163"/>
      <c r="J712" s="143">
        <v>1</v>
      </c>
      <c r="L712" s="143">
        <v>131</v>
      </c>
      <c r="N712" s="143">
        <v>79530</v>
      </c>
      <c r="AA712" s="143">
        <v>1</v>
      </c>
      <c r="AB712" s="143">
        <v>0</v>
      </c>
      <c r="AC712" s="143">
        <v>1</v>
      </c>
      <c r="AD712" s="143">
        <v>-2</v>
      </c>
      <c r="AE712" s="143" t="s">
        <v>186</v>
      </c>
      <c r="AF712" s="143" t="s">
        <v>186</v>
      </c>
    </row>
    <row r="713" spans="1:32" x14ac:dyDescent="0.25">
      <c r="A713" s="157"/>
      <c r="B713" s="158"/>
      <c r="C713" s="159"/>
      <c r="D713" s="160"/>
      <c r="E713" s="161"/>
      <c r="F713" s="162"/>
      <c r="G713" s="161"/>
      <c r="H713" s="163"/>
    </row>
    <row r="714" spans="1:32" x14ac:dyDescent="0.25">
      <c r="A714" s="157" t="s">
        <v>630</v>
      </c>
      <c r="B714" s="158" t="s">
        <v>693</v>
      </c>
      <c r="C714" s="159" t="s">
        <v>694</v>
      </c>
      <c r="D714" s="160"/>
      <c r="E714" s="161"/>
      <c r="F714" s="162"/>
      <c r="G714" s="161"/>
      <c r="H714" s="163"/>
      <c r="L714" s="143">
        <v>132</v>
      </c>
      <c r="N714" s="143">
        <v>79540</v>
      </c>
      <c r="AA714" s="143">
        <v>1</v>
      </c>
      <c r="AB714" s="143">
        <v>0</v>
      </c>
      <c r="AC714" s="143">
        <v>1</v>
      </c>
      <c r="AD714" s="143">
        <v>-2</v>
      </c>
      <c r="AE714" s="143" t="s">
        <v>186</v>
      </c>
      <c r="AF714" s="143" t="s">
        <v>186</v>
      </c>
    </row>
    <row r="715" spans="1:32" ht="30" x14ac:dyDescent="0.25">
      <c r="A715" s="157"/>
      <c r="B715" s="158"/>
      <c r="C715" s="159" t="s">
        <v>695</v>
      </c>
      <c r="D715" s="160"/>
      <c r="E715" s="161"/>
      <c r="F715" s="162"/>
      <c r="G715" s="161"/>
      <c r="H715" s="163"/>
      <c r="L715" s="143">
        <v>132</v>
      </c>
      <c r="N715" s="143">
        <v>79540</v>
      </c>
      <c r="AA715" s="143">
        <v>1</v>
      </c>
      <c r="AB715" s="143">
        <v>0</v>
      </c>
      <c r="AC715" s="143">
        <v>1</v>
      </c>
      <c r="AD715" s="143">
        <v>-2</v>
      </c>
      <c r="AE715" s="143" t="s">
        <v>186</v>
      </c>
      <c r="AF715" s="143" t="s">
        <v>186</v>
      </c>
    </row>
    <row r="716" spans="1:32" ht="45" x14ac:dyDescent="0.25">
      <c r="A716" s="157"/>
      <c r="B716" s="158"/>
      <c r="C716" s="159" t="s">
        <v>696</v>
      </c>
      <c r="D716" s="160"/>
      <c r="E716" s="161"/>
      <c r="F716" s="162"/>
      <c r="G716" s="161"/>
      <c r="H716" s="163"/>
      <c r="L716" s="143">
        <v>132</v>
      </c>
      <c r="N716" s="143">
        <v>79540</v>
      </c>
      <c r="AA716" s="143">
        <v>1</v>
      </c>
      <c r="AB716" s="143">
        <v>0</v>
      </c>
      <c r="AC716" s="143">
        <v>1</v>
      </c>
      <c r="AD716" s="143">
        <v>-2</v>
      </c>
      <c r="AE716" s="143" t="s">
        <v>186</v>
      </c>
      <c r="AF716" s="143" t="s">
        <v>186</v>
      </c>
    </row>
    <row r="717" spans="1:32" ht="75" x14ac:dyDescent="0.25">
      <c r="A717" s="157"/>
      <c r="B717" s="158"/>
      <c r="C717" s="159" t="s">
        <v>697</v>
      </c>
      <c r="D717" s="160" t="s">
        <v>6</v>
      </c>
      <c r="E717" s="161">
        <v>1</v>
      </c>
      <c r="F717" s="162"/>
      <c r="G717" s="161">
        <f>J717*F717</f>
        <v>0</v>
      </c>
      <c r="H717" s="163"/>
      <c r="J717" s="143">
        <v>1</v>
      </c>
      <c r="L717" s="143">
        <v>132</v>
      </c>
      <c r="N717" s="143">
        <v>79540</v>
      </c>
      <c r="AA717" s="143">
        <v>1</v>
      </c>
      <c r="AB717" s="143">
        <v>0</v>
      </c>
      <c r="AC717" s="143">
        <v>1</v>
      </c>
      <c r="AD717" s="143">
        <v>-2</v>
      </c>
      <c r="AE717" s="143" t="s">
        <v>186</v>
      </c>
      <c r="AF717" s="143" t="s">
        <v>186</v>
      </c>
    </row>
    <row r="718" spans="1:32" x14ac:dyDescent="0.25">
      <c r="A718" s="157"/>
      <c r="B718" s="158"/>
      <c r="C718" s="159"/>
      <c r="D718" s="160"/>
      <c r="E718" s="161"/>
      <c r="F718" s="162"/>
      <c r="G718" s="161"/>
      <c r="H718" s="163"/>
    </row>
    <row r="719" spans="1:32" x14ac:dyDescent="0.25">
      <c r="A719" s="157" t="s">
        <v>630</v>
      </c>
      <c r="B719" s="158" t="s">
        <v>698</v>
      </c>
      <c r="C719" s="159" t="s">
        <v>699</v>
      </c>
      <c r="D719" s="160"/>
      <c r="E719" s="161"/>
      <c r="F719" s="162"/>
      <c r="G719" s="161"/>
      <c r="H719" s="163"/>
      <c r="L719" s="143">
        <v>133</v>
      </c>
      <c r="N719" s="143">
        <v>79550</v>
      </c>
      <c r="AA719" s="143">
        <v>1</v>
      </c>
      <c r="AB719" s="143">
        <v>0</v>
      </c>
      <c r="AC719" s="143">
        <v>1</v>
      </c>
      <c r="AD719" s="143">
        <v>-2</v>
      </c>
      <c r="AE719" s="143" t="s">
        <v>186</v>
      </c>
      <c r="AF719" s="143" t="s">
        <v>186</v>
      </c>
    </row>
    <row r="720" spans="1:32" ht="135" x14ac:dyDescent="0.25">
      <c r="A720" s="157"/>
      <c r="B720" s="158"/>
      <c r="C720" s="159" t="s">
        <v>700</v>
      </c>
      <c r="D720" s="160" t="s">
        <v>6</v>
      </c>
      <c r="E720" s="161">
        <v>1</v>
      </c>
      <c r="F720" s="162"/>
      <c r="G720" s="161">
        <f>J720*F720</f>
        <v>0</v>
      </c>
      <c r="H720" s="163"/>
      <c r="J720" s="143">
        <v>1</v>
      </c>
      <c r="L720" s="143">
        <v>133</v>
      </c>
      <c r="N720" s="143">
        <v>79550</v>
      </c>
      <c r="AA720" s="143">
        <v>1</v>
      </c>
      <c r="AB720" s="143">
        <v>0</v>
      </c>
      <c r="AC720" s="143">
        <v>1</v>
      </c>
      <c r="AD720" s="143">
        <v>-2</v>
      </c>
      <c r="AE720" s="143" t="s">
        <v>186</v>
      </c>
      <c r="AF720" s="143" t="s">
        <v>186</v>
      </c>
    </row>
    <row r="721" spans="1:32" x14ac:dyDescent="0.25">
      <c r="A721" s="157"/>
      <c r="B721" s="158"/>
      <c r="C721" s="159"/>
      <c r="D721" s="160"/>
      <c r="E721" s="161"/>
      <c r="F721" s="162"/>
      <c r="G721" s="161"/>
      <c r="H721" s="163"/>
    </row>
    <row r="722" spans="1:32" x14ac:dyDescent="0.25">
      <c r="A722" s="157" t="s">
        <v>630</v>
      </c>
      <c r="B722" s="158" t="s">
        <v>701</v>
      </c>
      <c r="C722" s="159" t="s">
        <v>702</v>
      </c>
      <c r="D722" s="160"/>
      <c r="E722" s="161"/>
      <c r="F722" s="162"/>
      <c r="G722" s="161"/>
      <c r="H722" s="163"/>
      <c r="L722" s="143">
        <v>134</v>
      </c>
      <c r="N722" s="143">
        <v>79560</v>
      </c>
      <c r="AA722" s="143">
        <v>1</v>
      </c>
      <c r="AB722" s="143">
        <v>0</v>
      </c>
      <c r="AC722" s="143">
        <v>1</v>
      </c>
      <c r="AD722" s="143">
        <v>-2</v>
      </c>
      <c r="AE722" s="143" t="s">
        <v>186</v>
      </c>
      <c r="AF722" s="143" t="s">
        <v>186</v>
      </c>
    </row>
    <row r="723" spans="1:32" ht="90" x14ac:dyDescent="0.25">
      <c r="A723" s="157"/>
      <c r="B723" s="158"/>
      <c r="C723" s="159" t="s">
        <v>703</v>
      </c>
      <c r="D723" s="160"/>
      <c r="E723" s="161"/>
      <c r="F723" s="162"/>
      <c r="G723" s="161"/>
      <c r="H723" s="163"/>
      <c r="L723" s="143">
        <v>134</v>
      </c>
      <c r="N723" s="143">
        <v>79560</v>
      </c>
      <c r="AA723" s="143">
        <v>1</v>
      </c>
      <c r="AB723" s="143">
        <v>0</v>
      </c>
      <c r="AC723" s="143">
        <v>1</v>
      </c>
      <c r="AD723" s="143">
        <v>-2</v>
      </c>
      <c r="AE723" s="143" t="s">
        <v>186</v>
      </c>
      <c r="AF723" s="143" t="s">
        <v>186</v>
      </c>
    </row>
    <row r="724" spans="1:32" ht="45" x14ac:dyDescent="0.25">
      <c r="A724" s="157"/>
      <c r="B724" s="158"/>
      <c r="C724" s="159" t="s">
        <v>704</v>
      </c>
      <c r="D724" s="160" t="s">
        <v>6</v>
      </c>
      <c r="E724" s="161">
        <v>1</v>
      </c>
      <c r="F724" s="162"/>
      <c r="G724" s="161">
        <f>J724*F724</f>
        <v>0</v>
      </c>
      <c r="H724" s="163"/>
      <c r="J724" s="143">
        <v>1</v>
      </c>
      <c r="L724" s="143">
        <v>134</v>
      </c>
      <c r="N724" s="143">
        <v>79560</v>
      </c>
      <c r="AA724" s="143">
        <v>1</v>
      </c>
      <c r="AB724" s="143">
        <v>0</v>
      </c>
      <c r="AC724" s="143">
        <v>1</v>
      </c>
      <c r="AD724" s="143">
        <v>-2</v>
      </c>
      <c r="AE724" s="143" t="s">
        <v>186</v>
      </c>
      <c r="AF724" s="143" t="s">
        <v>186</v>
      </c>
    </row>
    <row r="725" spans="1:32" x14ac:dyDescent="0.25">
      <c r="A725" s="157"/>
      <c r="B725" s="158"/>
      <c r="C725" s="159"/>
      <c r="D725" s="160"/>
      <c r="E725" s="161"/>
      <c r="F725" s="162"/>
      <c r="G725" s="161"/>
      <c r="H725" s="163"/>
    </row>
    <row r="726" spans="1:32" x14ac:dyDescent="0.25">
      <c r="A726" s="157" t="s">
        <v>630</v>
      </c>
      <c r="B726" s="158" t="s">
        <v>705</v>
      </c>
      <c r="C726" s="159" t="s">
        <v>706</v>
      </c>
      <c r="D726" s="160"/>
      <c r="E726" s="161"/>
      <c r="F726" s="162"/>
      <c r="G726" s="161"/>
      <c r="H726" s="163"/>
      <c r="L726" s="143">
        <v>135</v>
      </c>
      <c r="N726" s="143">
        <v>79570</v>
      </c>
      <c r="AA726" s="143">
        <v>1</v>
      </c>
      <c r="AB726" s="143">
        <v>0</v>
      </c>
      <c r="AC726" s="143">
        <v>1</v>
      </c>
      <c r="AD726" s="143">
        <v>-2</v>
      </c>
      <c r="AE726" s="143" t="s">
        <v>186</v>
      </c>
      <c r="AF726" s="143" t="s">
        <v>186</v>
      </c>
    </row>
    <row r="727" spans="1:32" ht="60" x14ac:dyDescent="0.25">
      <c r="A727" s="157"/>
      <c r="B727" s="158"/>
      <c r="C727" s="159" t="s">
        <v>707</v>
      </c>
      <c r="D727" s="160"/>
      <c r="E727" s="161"/>
      <c r="F727" s="162"/>
      <c r="G727" s="161"/>
      <c r="H727" s="163"/>
      <c r="L727" s="143">
        <v>135</v>
      </c>
      <c r="N727" s="143">
        <v>79570</v>
      </c>
      <c r="AA727" s="143">
        <v>1</v>
      </c>
      <c r="AB727" s="143">
        <v>0</v>
      </c>
      <c r="AC727" s="143">
        <v>1</v>
      </c>
      <c r="AD727" s="143">
        <v>-2</v>
      </c>
      <c r="AE727" s="143" t="s">
        <v>186</v>
      </c>
      <c r="AF727" s="143" t="s">
        <v>186</v>
      </c>
    </row>
    <row r="728" spans="1:32" ht="60" x14ac:dyDescent="0.25">
      <c r="A728" s="157"/>
      <c r="B728" s="158"/>
      <c r="C728" s="159" t="s">
        <v>708</v>
      </c>
      <c r="D728" s="160" t="s">
        <v>6</v>
      </c>
      <c r="E728" s="161">
        <v>1</v>
      </c>
      <c r="F728" s="162"/>
      <c r="G728" s="161">
        <f>J728*F728</f>
        <v>0</v>
      </c>
      <c r="H728" s="163"/>
      <c r="J728" s="143">
        <v>1</v>
      </c>
      <c r="L728" s="143">
        <v>135</v>
      </c>
      <c r="N728" s="143">
        <v>79570</v>
      </c>
      <c r="AA728" s="143">
        <v>1</v>
      </c>
      <c r="AB728" s="143">
        <v>0</v>
      </c>
      <c r="AC728" s="143">
        <v>1</v>
      </c>
      <c r="AD728" s="143">
        <v>-2</v>
      </c>
      <c r="AE728" s="143" t="s">
        <v>186</v>
      </c>
      <c r="AF728" s="143" t="s">
        <v>186</v>
      </c>
    </row>
    <row r="729" spans="1:32" x14ac:dyDescent="0.25">
      <c r="A729" s="157"/>
      <c r="B729" s="158"/>
      <c r="C729" s="159"/>
      <c r="D729" s="160"/>
      <c r="E729" s="161"/>
      <c r="F729" s="162"/>
      <c r="G729" s="161"/>
      <c r="H729" s="163"/>
    </row>
    <row r="730" spans="1:32" x14ac:dyDescent="0.25">
      <c r="A730" s="157" t="s">
        <v>630</v>
      </c>
      <c r="B730" s="158"/>
      <c r="C730" s="159" t="s">
        <v>709</v>
      </c>
      <c r="D730" s="160"/>
      <c r="E730" s="161"/>
      <c r="F730" s="162"/>
      <c r="G730" s="161"/>
      <c r="H730" s="163"/>
      <c r="L730" s="143">
        <v>136</v>
      </c>
      <c r="N730" s="143">
        <v>79580</v>
      </c>
      <c r="AA730" s="143">
        <v>1</v>
      </c>
      <c r="AB730" s="143">
        <v>0</v>
      </c>
      <c r="AC730" s="143">
        <v>1</v>
      </c>
      <c r="AD730" s="143">
        <v>-2</v>
      </c>
      <c r="AE730" s="143" t="s">
        <v>174</v>
      </c>
      <c r="AF730" s="143" t="s">
        <v>178</v>
      </c>
    </row>
    <row r="731" spans="1:32" x14ac:dyDescent="0.25">
      <c r="A731" s="157"/>
      <c r="B731" s="158"/>
      <c r="C731" s="159"/>
      <c r="D731" s="160"/>
      <c r="E731" s="161"/>
      <c r="F731" s="162"/>
      <c r="G731" s="161"/>
      <c r="H731" s="163"/>
    </row>
    <row r="732" spans="1:32" ht="45" x14ac:dyDescent="0.25">
      <c r="A732" s="157" t="s">
        <v>630</v>
      </c>
      <c r="B732" s="158"/>
      <c r="C732" s="159" t="s">
        <v>710</v>
      </c>
      <c r="D732" s="160"/>
      <c r="E732" s="161"/>
      <c r="F732" s="162"/>
      <c r="G732" s="161"/>
      <c r="H732" s="163"/>
      <c r="L732" s="143">
        <v>137</v>
      </c>
      <c r="N732" s="143">
        <v>79590</v>
      </c>
      <c r="AA732" s="143">
        <v>1</v>
      </c>
      <c r="AB732" s="143">
        <v>0</v>
      </c>
      <c r="AC732" s="143">
        <v>1</v>
      </c>
      <c r="AD732" s="143">
        <v>-2</v>
      </c>
      <c r="AE732" s="143" t="s">
        <v>180</v>
      </c>
      <c r="AF732" s="143" t="s">
        <v>178</v>
      </c>
    </row>
    <row r="733" spans="1:32" x14ac:dyDescent="0.25">
      <c r="A733" s="157"/>
      <c r="B733" s="158"/>
      <c r="C733" s="159"/>
      <c r="D733" s="160"/>
      <c r="E733" s="161"/>
      <c r="F733" s="162"/>
      <c r="G733" s="161"/>
      <c r="H733" s="163"/>
    </row>
    <row r="734" spans="1:32" x14ac:dyDescent="0.25">
      <c r="A734" s="157"/>
      <c r="B734" s="158"/>
      <c r="C734" s="159"/>
      <c r="D734" s="160"/>
      <c r="E734" s="161"/>
      <c r="F734" s="162"/>
      <c r="G734" s="161"/>
      <c r="H734" s="163"/>
    </row>
    <row r="735" spans="1:32" ht="15.6" x14ac:dyDescent="0.3">
      <c r="A735" s="157"/>
      <c r="B735" s="158"/>
      <c r="C735" s="164" t="s">
        <v>711</v>
      </c>
      <c r="D735" s="160"/>
      <c r="E735" s="161"/>
      <c r="F735" s="162"/>
      <c r="G735" s="161"/>
      <c r="H735" s="166"/>
    </row>
    <row r="736" spans="1:32" x14ac:dyDescent="0.25">
      <c r="A736" s="157"/>
      <c r="B736" s="158"/>
      <c r="C736" s="159"/>
      <c r="D736" s="160"/>
      <c r="E736" s="161"/>
      <c r="F736" s="167"/>
      <c r="G736" s="161"/>
      <c r="H736" s="163"/>
    </row>
    <row r="737" spans="1:8" ht="15.6" thickBot="1" x14ac:dyDescent="0.3">
      <c r="A737" s="168"/>
      <c r="B737" s="169"/>
      <c r="C737" s="170"/>
      <c r="D737" s="171"/>
      <c r="E737" s="172"/>
      <c r="F737" s="173"/>
      <c r="G737" s="172"/>
      <c r="H737" s="174"/>
    </row>
    <row r="738" spans="1:8" x14ac:dyDescent="0.25">
      <c r="H738" s="144"/>
    </row>
    <row r="739" spans="1:8" x14ac:dyDescent="0.25">
      <c r="H739" s="144"/>
    </row>
    <row r="740" spans="1:8" x14ac:dyDescent="0.25">
      <c r="H740" s="144"/>
    </row>
    <row r="741" spans="1:8" x14ac:dyDescent="0.25">
      <c r="H741" s="144"/>
    </row>
    <row r="742" spans="1:8" x14ac:dyDescent="0.25">
      <c r="H742" s="144"/>
    </row>
    <row r="743" spans="1:8" x14ac:dyDescent="0.25">
      <c r="H743" s="144"/>
    </row>
    <row r="744" spans="1:8" x14ac:dyDescent="0.25">
      <c r="H744" s="144"/>
    </row>
    <row r="745" spans="1:8" x14ac:dyDescent="0.25">
      <c r="H745" s="144"/>
    </row>
    <row r="746" spans="1:8" x14ac:dyDescent="0.25">
      <c r="H746" s="144"/>
    </row>
    <row r="747" spans="1:8" x14ac:dyDescent="0.25">
      <c r="H747" s="144"/>
    </row>
    <row r="748" spans="1:8" x14ac:dyDescent="0.25">
      <c r="H748" s="144"/>
    </row>
    <row r="749" spans="1:8" x14ac:dyDescent="0.25">
      <c r="H749" s="144"/>
    </row>
    <row r="750" spans="1:8" x14ac:dyDescent="0.25">
      <c r="H750" s="144"/>
    </row>
    <row r="751" spans="1:8" x14ac:dyDescent="0.25">
      <c r="H751" s="144"/>
    </row>
    <row r="752" spans="1:8" x14ac:dyDescent="0.25">
      <c r="H752" s="144"/>
    </row>
    <row r="753" spans="8:8" x14ac:dyDescent="0.25">
      <c r="H753" s="144"/>
    </row>
    <row r="754" spans="8:8" x14ac:dyDescent="0.25">
      <c r="H754" s="144"/>
    </row>
    <row r="755" spans="8:8" x14ac:dyDescent="0.25">
      <c r="H755" s="144"/>
    </row>
    <row r="756" spans="8:8" x14ac:dyDescent="0.25">
      <c r="H756" s="144"/>
    </row>
    <row r="757" spans="8:8" x14ac:dyDescent="0.25">
      <c r="H757" s="144"/>
    </row>
    <row r="758" spans="8:8" x14ac:dyDescent="0.25">
      <c r="H758" s="144"/>
    </row>
    <row r="759" spans="8:8" x14ac:dyDescent="0.25">
      <c r="H759" s="144"/>
    </row>
    <row r="760" spans="8:8" x14ac:dyDescent="0.25">
      <c r="H760" s="144"/>
    </row>
    <row r="761" spans="8:8" x14ac:dyDescent="0.25">
      <c r="H761" s="144"/>
    </row>
    <row r="762" spans="8:8" x14ac:dyDescent="0.25">
      <c r="H762" s="144"/>
    </row>
    <row r="763" spans="8:8" x14ac:dyDescent="0.25">
      <c r="H763" s="144"/>
    </row>
    <row r="764" spans="8:8" x14ac:dyDescent="0.25">
      <c r="H764" s="144"/>
    </row>
    <row r="765" spans="8:8" x14ac:dyDescent="0.25">
      <c r="H765" s="144"/>
    </row>
    <row r="766" spans="8:8" x14ac:dyDescent="0.25">
      <c r="H766" s="144"/>
    </row>
    <row r="767" spans="8:8" x14ac:dyDescent="0.25">
      <c r="H767" s="144"/>
    </row>
    <row r="768" spans="8:8" x14ac:dyDescent="0.25">
      <c r="H768" s="144"/>
    </row>
    <row r="769" spans="8:8" x14ac:dyDescent="0.25">
      <c r="H769" s="144"/>
    </row>
    <row r="770" spans="8:8" x14ac:dyDescent="0.25">
      <c r="H770" s="144"/>
    </row>
    <row r="771" spans="8:8" x14ac:dyDescent="0.25">
      <c r="H771" s="144"/>
    </row>
    <row r="772" spans="8:8" x14ac:dyDescent="0.25">
      <c r="H772" s="144"/>
    </row>
    <row r="773" spans="8:8" x14ac:dyDescent="0.25">
      <c r="H773" s="144"/>
    </row>
    <row r="774" spans="8:8" x14ac:dyDescent="0.25">
      <c r="H774" s="144"/>
    </row>
    <row r="775" spans="8:8" x14ac:dyDescent="0.25">
      <c r="H775" s="144"/>
    </row>
    <row r="776" spans="8:8" x14ac:dyDescent="0.25">
      <c r="H776" s="144"/>
    </row>
    <row r="777" spans="8:8" x14ac:dyDescent="0.25">
      <c r="H777" s="144"/>
    </row>
    <row r="778" spans="8:8" x14ac:dyDescent="0.25">
      <c r="H778" s="144"/>
    </row>
    <row r="779" spans="8:8" x14ac:dyDescent="0.25">
      <c r="H779" s="144"/>
    </row>
    <row r="780" spans="8:8" x14ac:dyDescent="0.25">
      <c r="H780" s="144"/>
    </row>
    <row r="781" spans="8:8" x14ac:dyDescent="0.25">
      <c r="H781" s="144"/>
    </row>
    <row r="782" spans="8:8" x14ac:dyDescent="0.25">
      <c r="H782" s="144"/>
    </row>
    <row r="783" spans="8:8" x14ac:dyDescent="0.25">
      <c r="H783" s="144"/>
    </row>
    <row r="784" spans="8:8" x14ac:dyDescent="0.25">
      <c r="H784" s="144"/>
    </row>
    <row r="785" spans="8:8" x14ac:dyDescent="0.25">
      <c r="H785" s="144"/>
    </row>
    <row r="786" spans="8:8" x14ac:dyDescent="0.25">
      <c r="H786" s="144"/>
    </row>
    <row r="787" spans="8:8" x14ac:dyDescent="0.25">
      <c r="H787" s="144"/>
    </row>
    <row r="788" spans="8:8" x14ac:dyDescent="0.25">
      <c r="H788" s="144"/>
    </row>
    <row r="789" spans="8:8" x14ac:dyDescent="0.25">
      <c r="H789" s="144"/>
    </row>
    <row r="790" spans="8:8" x14ac:dyDescent="0.25">
      <c r="H790" s="144"/>
    </row>
    <row r="791" spans="8:8" x14ac:dyDescent="0.25">
      <c r="H791" s="144"/>
    </row>
    <row r="792" spans="8:8" x14ac:dyDescent="0.25">
      <c r="H792" s="144"/>
    </row>
    <row r="793" spans="8:8" x14ac:dyDescent="0.25">
      <c r="H793" s="144"/>
    </row>
    <row r="794" spans="8:8" x14ac:dyDescent="0.25">
      <c r="H794" s="144"/>
    </row>
    <row r="795" spans="8:8" x14ac:dyDescent="0.25">
      <c r="H795" s="144"/>
    </row>
    <row r="796" spans="8:8" x14ac:dyDescent="0.25">
      <c r="H796" s="144"/>
    </row>
    <row r="797" spans="8:8" x14ac:dyDescent="0.25">
      <c r="H797" s="144"/>
    </row>
    <row r="798" spans="8:8" x14ac:dyDescent="0.25">
      <c r="H798" s="144"/>
    </row>
    <row r="799" spans="8:8" x14ac:dyDescent="0.25">
      <c r="H799" s="144"/>
    </row>
    <row r="800" spans="8:8" x14ac:dyDescent="0.25">
      <c r="H800" s="144"/>
    </row>
    <row r="801" spans="8:8" x14ac:dyDescent="0.25">
      <c r="H801" s="144"/>
    </row>
    <row r="802" spans="8:8" x14ac:dyDescent="0.25">
      <c r="H802" s="144"/>
    </row>
    <row r="803" spans="8:8" x14ac:dyDescent="0.25">
      <c r="H803" s="144"/>
    </row>
    <row r="804" spans="8:8" x14ac:dyDescent="0.25">
      <c r="H804" s="144"/>
    </row>
    <row r="805" spans="8:8" x14ac:dyDescent="0.25">
      <c r="H805" s="144"/>
    </row>
    <row r="806" spans="8:8" x14ac:dyDescent="0.25">
      <c r="H806" s="144"/>
    </row>
    <row r="807" spans="8:8" x14ac:dyDescent="0.25">
      <c r="H807" s="144"/>
    </row>
    <row r="808" spans="8:8" x14ac:dyDescent="0.25">
      <c r="H808" s="144"/>
    </row>
    <row r="809" spans="8:8" x14ac:dyDescent="0.25">
      <c r="H809" s="144"/>
    </row>
    <row r="810" spans="8:8" x14ac:dyDescent="0.25">
      <c r="H810" s="144"/>
    </row>
    <row r="811" spans="8:8" x14ac:dyDescent="0.25">
      <c r="H811" s="144"/>
    </row>
    <row r="812" spans="8:8" x14ac:dyDescent="0.25">
      <c r="H812" s="144"/>
    </row>
    <row r="813" spans="8:8" x14ac:dyDescent="0.25">
      <c r="H813" s="144"/>
    </row>
    <row r="814" spans="8:8" x14ac:dyDescent="0.25">
      <c r="H814" s="144"/>
    </row>
    <row r="815" spans="8:8" x14ac:dyDescent="0.25">
      <c r="H815" s="144"/>
    </row>
    <row r="816" spans="8:8" x14ac:dyDescent="0.25">
      <c r="H816" s="144"/>
    </row>
    <row r="817" spans="8:8" x14ac:dyDescent="0.25">
      <c r="H817" s="144"/>
    </row>
    <row r="818" spans="8:8" x14ac:dyDescent="0.25">
      <c r="H818" s="144"/>
    </row>
    <row r="819" spans="8:8" x14ac:dyDescent="0.25">
      <c r="H819" s="144"/>
    </row>
    <row r="820" spans="8:8" x14ac:dyDescent="0.25">
      <c r="H820" s="144"/>
    </row>
    <row r="821" spans="8:8" x14ac:dyDescent="0.25">
      <c r="H821" s="144"/>
    </row>
    <row r="822" spans="8:8" x14ac:dyDescent="0.25">
      <c r="H822" s="144"/>
    </row>
    <row r="823" spans="8:8" x14ac:dyDescent="0.25">
      <c r="H823" s="144"/>
    </row>
    <row r="824" spans="8:8" x14ac:dyDescent="0.25">
      <c r="H824" s="144"/>
    </row>
    <row r="825" spans="8:8" x14ac:dyDescent="0.25">
      <c r="H825" s="144"/>
    </row>
    <row r="826" spans="8:8" x14ac:dyDescent="0.25">
      <c r="H826" s="144"/>
    </row>
    <row r="827" spans="8:8" x14ac:dyDescent="0.25">
      <c r="H827" s="144"/>
    </row>
    <row r="828" spans="8:8" x14ac:dyDescent="0.25">
      <c r="H828" s="144"/>
    </row>
    <row r="829" spans="8:8" x14ac:dyDescent="0.25">
      <c r="H829" s="144"/>
    </row>
    <row r="830" spans="8:8" x14ac:dyDescent="0.25">
      <c r="H830" s="144"/>
    </row>
    <row r="831" spans="8:8" x14ac:dyDescent="0.25">
      <c r="H831" s="144"/>
    </row>
    <row r="832" spans="8:8" x14ac:dyDescent="0.25">
      <c r="H832" s="144"/>
    </row>
    <row r="833" spans="8:8" x14ac:dyDescent="0.25">
      <c r="H833" s="144"/>
    </row>
    <row r="834" spans="8:8" x14ac:dyDescent="0.25">
      <c r="H834" s="144"/>
    </row>
    <row r="835" spans="8:8" x14ac:dyDescent="0.25">
      <c r="H835" s="144"/>
    </row>
    <row r="836" spans="8:8" x14ac:dyDescent="0.25">
      <c r="H836" s="144"/>
    </row>
    <row r="837" spans="8:8" x14ac:dyDescent="0.25">
      <c r="H837" s="144"/>
    </row>
    <row r="838" spans="8:8" x14ac:dyDescent="0.25">
      <c r="H838" s="144"/>
    </row>
    <row r="839" spans="8:8" x14ac:dyDescent="0.25">
      <c r="H839" s="144"/>
    </row>
    <row r="840" spans="8:8" x14ac:dyDescent="0.25">
      <c r="H840" s="144"/>
    </row>
    <row r="841" spans="8:8" x14ac:dyDescent="0.25">
      <c r="H841" s="144"/>
    </row>
    <row r="842" spans="8:8" x14ac:dyDescent="0.25">
      <c r="H842" s="144"/>
    </row>
    <row r="843" spans="8:8" x14ac:dyDescent="0.25">
      <c r="H843" s="144"/>
    </row>
    <row r="844" spans="8:8" x14ac:dyDescent="0.25">
      <c r="H844" s="144"/>
    </row>
    <row r="845" spans="8:8" x14ac:dyDescent="0.25">
      <c r="H845" s="144"/>
    </row>
    <row r="846" spans="8:8" x14ac:dyDescent="0.25">
      <c r="H846" s="144"/>
    </row>
    <row r="847" spans="8:8" x14ac:dyDescent="0.25">
      <c r="H847" s="144"/>
    </row>
    <row r="848" spans="8:8" x14ac:dyDescent="0.25">
      <c r="H848" s="144"/>
    </row>
    <row r="849" spans="8:8" x14ac:dyDescent="0.25">
      <c r="H849" s="144"/>
    </row>
    <row r="850" spans="8:8" x14ac:dyDescent="0.25">
      <c r="H850" s="144"/>
    </row>
    <row r="851" spans="8:8" x14ac:dyDescent="0.25">
      <c r="H851" s="144"/>
    </row>
    <row r="852" spans="8:8" x14ac:dyDescent="0.25">
      <c r="H852" s="144"/>
    </row>
    <row r="853" spans="8:8" x14ac:dyDescent="0.25">
      <c r="H853" s="144"/>
    </row>
    <row r="854" spans="8:8" x14ac:dyDescent="0.25">
      <c r="H854" s="144"/>
    </row>
    <row r="855" spans="8:8" x14ac:dyDescent="0.25">
      <c r="H855" s="144"/>
    </row>
    <row r="856" spans="8:8" x14ac:dyDescent="0.25">
      <c r="H856" s="144"/>
    </row>
    <row r="857" spans="8:8" x14ac:dyDescent="0.25">
      <c r="H857" s="144"/>
    </row>
    <row r="858" spans="8:8" x14ac:dyDescent="0.25">
      <c r="H858" s="144"/>
    </row>
    <row r="859" spans="8:8" x14ac:dyDescent="0.25">
      <c r="H859" s="144"/>
    </row>
    <row r="860" spans="8:8" x14ac:dyDescent="0.25">
      <c r="H860" s="144"/>
    </row>
    <row r="861" spans="8:8" x14ac:dyDescent="0.25">
      <c r="H861" s="144"/>
    </row>
    <row r="862" spans="8:8" x14ac:dyDescent="0.25">
      <c r="H862" s="144"/>
    </row>
    <row r="863" spans="8:8" x14ac:dyDescent="0.25">
      <c r="H863" s="144"/>
    </row>
    <row r="864" spans="8:8" x14ac:dyDescent="0.25">
      <c r="H864" s="144"/>
    </row>
    <row r="865" spans="8:8" x14ac:dyDescent="0.25">
      <c r="H865" s="144"/>
    </row>
    <row r="866" spans="8:8" x14ac:dyDescent="0.25">
      <c r="H866" s="144"/>
    </row>
    <row r="867" spans="8:8" x14ac:dyDescent="0.25">
      <c r="H867" s="144"/>
    </row>
    <row r="868" spans="8:8" x14ac:dyDescent="0.25">
      <c r="H868" s="144"/>
    </row>
    <row r="869" spans="8:8" x14ac:dyDescent="0.25">
      <c r="H869" s="144"/>
    </row>
    <row r="870" spans="8:8" x14ac:dyDescent="0.25">
      <c r="H870" s="144"/>
    </row>
    <row r="871" spans="8:8" x14ac:dyDescent="0.25">
      <c r="H871" s="144"/>
    </row>
    <row r="872" spans="8:8" x14ac:dyDescent="0.25">
      <c r="H872" s="144"/>
    </row>
    <row r="873" spans="8:8" x14ac:dyDescent="0.25">
      <c r="H873" s="144"/>
    </row>
    <row r="874" spans="8:8" x14ac:dyDescent="0.25">
      <c r="H874" s="144"/>
    </row>
    <row r="875" spans="8:8" x14ac:dyDescent="0.25">
      <c r="H875" s="144"/>
    </row>
    <row r="876" spans="8:8" x14ac:dyDescent="0.25">
      <c r="H876" s="144"/>
    </row>
    <row r="877" spans="8:8" x14ac:dyDescent="0.25">
      <c r="H877" s="144"/>
    </row>
    <row r="878" spans="8:8" x14ac:dyDescent="0.25">
      <c r="H878" s="144"/>
    </row>
    <row r="879" spans="8:8" x14ac:dyDescent="0.25">
      <c r="H879" s="144"/>
    </row>
    <row r="880" spans="8:8" x14ac:dyDescent="0.25">
      <c r="H880" s="144"/>
    </row>
    <row r="881" spans="8:8" x14ac:dyDescent="0.25">
      <c r="H881" s="144"/>
    </row>
    <row r="882" spans="8:8" x14ac:dyDescent="0.25">
      <c r="H882" s="144"/>
    </row>
    <row r="883" spans="8:8" x14ac:dyDescent="0.25">
      <c r="H883" s="144"/>
    </row>
    <row r="884" spans="8:8" x14ac:dyDescent="0.25">
      <c r="H884" s="144"/>
    </row>
    <row r="885" spans="8:8" x14ac:dyDescent="0.25">
      <c r="H885" s="144"/>
    </row>
    <row r="886" spans="8:8" x14ac:dyDescent="0.25">
      <c r="H886" s="144"/>
    </row>
    <row r="887" spans="8:8" x14ac:dyDescent="0.25">
      <c r="H887" s="144"/>
    </row>
    <row r="888" spans="8:8" x14ac:dyDescent="0.25">
      <c r="H888" s="144"/>
    </row>
    <row r="889" spans="8:8" x14ac:dyDescent="0.25">
      <c r="H889" s="144"/>
    </row>
    <row r="890" spans="8:8" x14ac:dyDescent="0.25">
      <c r="H890" s="144"/>
    </row>
    <row r="891" spans="8:8" x14ac:dyDescent="0.25">
      <c r="H891" s="144"/>
    </row>
    <row r="892" spans="8:8" x14ac:dyDescent="0.25">
      <c r="H892" s="144"/>
    </row>
    <row r="893" spans="8:8" x14ac:dyDescent="0.25">
      <c r="H893" s="144"/>
    </row>
    <row r="894" spans="8:8" x14ac:dyDescent="0.25">
      <c r="H894" s="144"/>
    </row>
    <row r="895" spans="8:8" x14ac:dyDescent="0.25">
      <c r="H895" s="144"/>
    </row>
    <row r="896" spans="8:8" x14ac:dyDescent="0.25">
      <c r="H896" s="144"/>
    </row>
    <row r="897" spans="8:8" x14ac:dyDescent="0.25">
      <c r="H897" s="144"/>
    </row>
    <row r="898" spans="8:8" x14ac:dyDescent="0.25">
      <c r="H898" s="144"/>
    </row>
    <row r="899" spans="8:8" x14ac:dyDescent="0.25">
      <c r="H899" s="144"/>
    </row>
    <row r="900" spans="8:8" x14ac:dyDescent="0.25">
      <c r="H900" s="144"/>
    </row>
    <row r="901" spans="8:8" x14ac:dyDescent="0.25">
      <c r="H901" s="144"/>
    </row>
    <row r="902" spans="8:8" x14ac:dyDescent="0.25">
      <c r="H902" s="144"/>
    </row>
    <row r="903" spans="8:8" x14ac:dyDescent="0.25">
      <c r="H903" s="144"/>
    </row>
    <row r="904" spans="8:8" x14ac:dyDescent="0.25">
      <c r="H904" s="144"/>
    </row>
    <row r="905" spans="8:8" x14ac:dyDescent="0.25">
      <c r="H905" s="144"/>
    </row>
    <row r="906" spans="8:8" x14ac:dyDescent="0.25">
      <c r="H906" s="144"/>
    </row>
    <row r="907" spans="8:8" x14ac:dyDescent="0.25">
      <c r="H907" s="144"/>
    </row>
    <row r="908" spans="8:8" x14ac:dyDescent="0.25">
      <c r="H908" s="144"/>
    </row>
    <row r="909" spans="8:8" x14ac:dyDescent="0.25">
      <c r="H909" s="144"/>
    </row>
    <row r="910" spans="8:8" x14ac:dyDescent="0.25">
      <c r="H910" s="144"/>
    </row>
    <row r="911" spans="8:8" x14ac:dyDescent="0.25">
      <c r="H911" s="144"/>
    </row>
    <row r="912" spans="8:8" x14ac:dyDescent="0.25">
      <c r="H912" s="144"/>
    </row>
    <row r="913" spans="8:8" x14ac:dyDescent="0.25">
      <c r="H913" s="144"/>
    </row>
    <row r="914" spans="8:8" x14ac:dyDescent="0.25">
      <c r="H914" s="144"/>
    </row>
    <row r="915" spans="8:8" x14ac:dyDescent="0.25">
      <c r="H915" s="144"/>
    </row>
    <row r="916" spans="8:8" x14ac:dyDescent="0.25">
      <c r="H916" s="144"/>
    </row>
    <row r="917" spans="8:8" x14ac:dyDescent="0.25">
      <c r="H917" s="144"/>
    </row>
    <row r="918" spans="8:8" x14ac:dyDescent="0.25">
      <c r="H918" s="144"/>
    </row>
    <row r="919" spans="8:8" x14ac:dyDescent="0.25">
      <c r="H919" s="144"/>
    </row>
    <row r="920" spans="8:8" x14ac:dyDescent="0.25">
      <c r="H920" s="144"/>
    </row>
    <row r="921" spans="8:8" x14ac:dyDescent="0.25">
      <c r="H921" s="144"/>
    </row>
    <row r="922" spans="8:8" x14ac:dyDescent="0.25">
      <c r="H922" s="144"/>
    </row>
    <row r="923" spans="8:8" x14ac:dyDescent="0.25">
      <c r="H923" s="144"/>
    </row>
    <row r="924" spans="8:8" x14ac:dyDescent="0.25">
      <c r="H924" s="144"/>
    </row>
    <row r="925" spans="8:8" x14ac:dyDescent="0.25">
      <c r="H925" s="144"/>
    </row>
    <row r="926" spans="8:8" x14ac:dyDescent="0.25">
      <c r="H926" s="144"/>
    </row>
    <row r="927" spans="8:8" x14ac:dyDescent="0.25">
      <c r="H927" s="144"/>
    </row>
    <row r="928" spans="8:8" x14ac:dyDescent="0.25">
      <c r="H928" s="144"/>
    </row>
    <row r="929" spans="8:8" x14ac:dyDescent="0.25">
      <c r="H929" s="144"/>
    </row>
    <row r="930" spans="8:8" x14ac:dyDescent="0.25">
      <c r="H930" s="144"/>
    </row>
    <row r="931" spans="8:8" x14ac:dyDescent="0.25">
      <c r="H931" s="144"/>
    </row>
    <row r="932" spans="8:8" x14ac:dyDescent="0.25">
      <c r="H932" s="144"/>
    </row>
    <row r="933" spans="8:8" x14ac:dyDescent="0.25">
      <c r="H933" s="144"/>
    </row>
    <row r="934" spans="8:8" x14ac:dyDescent="0.25">
      <c r="H934" s="144"/>
    </row>
    <row r="935" spans="8:8" x14ac:dyDescent="0.25">
      <c r="H935" s="144"/>
    </row>
    <row r="936" spans="8:8" x14ac:dyDescent="0.25">
      <c r="H936" s="144"/>
    </row>
    <row r="937" spans="8:8" x14ac:dyDescent="0.25">
      <c r="H937" s="144"/>
    </row>
    <row r="938" spans="8:8" x14ac:dyDescent="0.25">
      <c r="H938" s="144"/>
    </row>
    <row r="939" spans="8:8" x14ac:dyDescent="0.25">
      <c r="H939" s="144"/>
    </row>
    <row r="940" spans="8:8" x14ac:dyDescent="0.25">
      <c r="H940" s="144"/>
    </row>
    <row r="941" spans="8:8" x14ac:dyDescent="0.25">
      <c r="H941" s="144"/>
    </row>
    <row r="942" spans="8:8" x14ac:dyDescent="0.25">
      <c r="H942" s="144"/>
    </row>
    <row r="943" spans="8:8" x14ac:dyDescent="0.25">
      <c r="H943" s="144"/>
    </row>
    <row r="944" spans="8:8" x14ac:dyDescent="0.25">
      <c r="H944" s="144"/>
    </row>
    <row r="945" spans="8:8" x14ac:dyDescent="0.25">
      <c r="H945" s="144"/>
    </row>
    <row r="946" spans="8:8" x14ac:dyDescent="0.25">
      <c r="H946" s="144"/>
    </row>
    <row r="947" spans="8:8" x14ac:dyDescent="0.25">
      <c r="H947" s="144"/>
    </row>
    <row r="948" spans="8:8" x14ac:dyDescent="0.25">
      <c r="H948" s="144"/>
    </row>
    <row r="949" spans="8:8" x14ac:dyDescent="0.25">
      <c r="H949" s="144"/>
    </row>
    <row r="950" spans="8:8" x14ac:dyDescent="0.25">
      <c r="H950" s="144"/>
    </row>
    <row r="951" spans="8:8" x14ac:dyDescent="0.25">
      <c r="H951" s="144"/>
    </row>
    <row r="952" spans="8:8" x14ac:dyDescent="0.25">
      <c r="H952" s="144"/>
    </row>
    <row r="953" spans="8:8" x14ac:dyDescent="0.25">
      <c r="H953" s="144"/>
    </row>
    <row r="954" spans="8:8" x14ac:dyDescent="0.25">
      <c r="H954" s="144"/>
    </row>
    <row r="955" spans="8:8" x14ac:dyDescent="0.25">
      <c r="H955" s="144"/>
    </row>
    <row r="956" spans="8:8" x14ac:dyDescent="0.25">
      <c r="H956" s="144"/>
    </row>
    <row r="957" spans="8:8" x14ac:dyDescent="0.25">
      <c r="H957" s="144"/>
    </row>
    <row r="958" spans="8:8" x14ac:dyDescent="0.25">
      <c r="H958" s="144"/>
    </row>
    <row r="959" spans="8:8" x14ac:dyDescent="0.25">
      <c r="H959" s="144"/>
    </row>
    <row r="960" spans="8:8" x14ac:dyDescent="0.25">
      <c r="H960" s="144"/>
    </row>
    <row r="961" spans="8:8" x14ac:dyDescent="0.25">
      <c r="H961" s="144"/>
    </row>
    <row r="962" spans="8:8" x14ac:dyDescent="0.25">
      <c r="H962" s="144"/>
    </row>
    <row r="963" spans="8:8" x14ac:dyDescent="0.25">
      <c r="H963" s="144"/>
    </row>
    <row r="964" spans="8:8" x14ac:dyDescent="0.25">
      <c r="H964" s="144"/>
    </row>
    <row r="965" spans="8:8" x14ac:dyDescent="0.25">
      <c r="H965" s="144"/>
    </row>
    <row r="966" spans="8:8" x14ac:dyDescent="0.25">
      <c r="H966" s="144"/>
    </row>
    <row r="967" spans="8:8" x14ac:dyDescent="0.25">
      <c r="H967" s="144"/>
    </row>
    <row r="968" spans="8:8" x14ac:dyDescent="0.25">
      <c r="H968" s="144"/>
    </row>
    <row r="969" spans="8:8" x14ac:dyDescent="0.25">
      <c r="H969" s="144"/>
    </row>
    <row r="970" spans="8:8" x14ac:dyDescent="0.25">
      <c r="H970" s="144"/>
    </row>
    <row r="971" spans="8:8" x14ac:dyDescent="0.25">
      <c r="H971" s="144"/>
    </row>
    <row r="972" spans="8:8" x14ac:dyDescent="0.25">
      <c r="H972" s="144"/>
    </row>
    <row r="973" spans="8:8" x14ac:dyDescent="0.25">
      <c r="H973" s="144"/>
    </row>
    <row r="974" spans="8:8" x14ac:dyDescent="0.25">
      <c r="H974" s="144"/>
    </row>
    <row r="975" spans="8:8" x14ac:dyDescent="0.25">
      <c r="H975" s="144"/>
    </row>
    <row r="976" spans="8:8" x14ac:dyDescent="0.25">
      <c r="H976" s="144"/>
    </row>
    <row r="977" spans="8:8" x14ac:dyDescent="0.25">
      <c r="H977" s="144"/>
    </row>
    <row r="978" spans="8:8" x14ac:dyDescent="0.25">
      <c r="H978" s="144"/>
    </row>
    <row r="979" spans="8:8" x14ac:dyDescent="0.25">
      <c r="H979" s="144"/>
    </row>
    <row r="980" spans="8:8" x14ac:dyDescent="0.25">
      <c r="H980" s="144"/>
    </row>
    <row r="981" spans="8:8" x14ac:dyDescent="0.25">
      <c r="H981" s="144"/>
    </row>
    <row r="982" spans="8:8" x14ac:dyDescent="0.25">
      <c r="H982" s="144"/>
    </row>
    <row r="983" spans="8:8" x14ac:dyDescent="0.25">
      <c r="H983" s="144"/>
    </row>
    <row r="984" spans="8:8" x14ac:dyDescent="0.25">
      <c r="H984" s="144"/>
    </row>
    <row r="985" spans="8:8" x14ac:dyDescent="0.25">
      <c r="H985" s="144"/>
    </row>
    <row r="986" spans="8:8" x14ac:dyDescent="0.25">
      <c r="H986" s="144"/>
    </row>
    <row r="987" spans="8:8" x14ac:dyDescent="0.25">
      <c r="H987" s="144"/>
    </row>
    <row r="988" spans="8:8" x14ac:dyDescent="0.25">
      <c r="H988" s="144"/>
    </row>
    <row r="989" spans="8:8" x14ac:dyDescent="0.25">
      <c r="H989" s="144"/>
    </row>
    <row r="990" spans="8:8" x14ac:dyDescent="0.25">
      <c r="H990" s="144"/>
    </row>
    <row r="991" spans="8:8" x14ac:dyDescent="0.25">
      <c r="H991" s="144"/>
    </row>
    <row r="992" spans="8:8" x14ac:dyDescent="0.25">
      <c r="H992" s="144"/>
    </row>
    <row r="993" spans="8:8" x14ac:dyDescent="0.25">
      <c r="H993" s="144"/>
    </row>
    <row r="994" spans="8:8" x14ac:dyDescent="0.25">
      <c r="H994" s="144"/>
    </row>
    <row r="995" spans="8:8" x14ac:dyDescent="0.25">
      <c r="H995" s="144"/>
    </row>
    <row r="996" spans="8:8" x14ac:dyDescent="0.25">
      <c r="H996" s="144"/>
    </row>
    <row r="997" spans="8:8" x14ac:dyDescent="0.25">
      <c r="H997" s="144"/>
    </row>
    <row r="998" spans="8:8" x14ac:dyDescent="0.25">
      <c r="H998" s="144"/>
    </row>
    <row r="999" spans="8:8" x14ac:dyDescent="0.25">
      <c r="H999" s="144"/>
    </row>
    <row r="1000" spans="8:8" x14ac:dyDescent="0.25">
      <c r="H1000" s="144"/>
    </row>
    <row r="1001" spans="8:8" x14ac:dyDescent="0.25">
      <c r="H1001" s="144"/>
    </row>
    <row r="1002" spans="8:8" x14ac:dyDescent="0.25">
      <c r="H1002" s="144"/>
    </row>
    <row r="1003" spans="8:8" x14ac:dyDescent="0.25">
      <c r="H1003" s="144"/>
    </row>
    <row r="1004" spans="8:8" x14ac:dyDescent="0.25">
      <c r="H1004" s="144"/>
    </row>
    <row r="1005" spans="8:8" x14ac:dyDescent="0.25">
      <c r="H1005" s="144"/>
    </row>
    <row r="1006" spans="8:8" x14ac:dyDescent="0.25">
      <c r="H1006" s="144"/>
    </row>
    <row r="1007" spans="8:8" x14ac:dyDescent="0.25">
      <c r="H1007" s="144"/>
    </row>
    <row r="1008" spans="8:8" x14ac:dyDescent="0.25">
      <c r="H1008" s="144"/>
    </row>
    <row r="1009" spans="8:8" x14ac:dyDescent="0.25">
      <c r="H1009" s="144"/>
    </row>
    <row r="1010" spans="8:8" x14ac:dyDescent="0.25">
      <c r="H1010" s="144"/>
    </row>
    <row r="1011" spans="8:8" x14ac:dyDescent="0.25">
      <c r="H1011" s="144"/>
    </row>
    <row r="1012" spans="8:8" x14ac:dyDescent="0.25">
      <c r="H1012" s="144"/>
    </row>
    <row r="1013" spans="8:8" x14ac:dyDescent="0.25">
      <c r="H1013" s="144"/>
    </row>
    <row r="1014" spans="8:8" x14ac:dyDescent="0.25">
      <c r="H1014" s="144"/>
    </row>
    <row r="1015" spans="8:8" x14ac:dyDescent="0.25">
      <c r="H1015" s="144"/>
    </row>
    <row r="1016" spans="8:8" x14ac:dyDescent="0.25">
      <c r="H1016" s="144"/>
    </row>
    <row r="1017" spans="8:8" x14ac:dyDescent="0.25">
      <c r="H1017" s="144"/>
    </row>
    <row r="1018" spans="8:8" x14ac:dyDescent="0.25">
      <c r="H1018" s="144"/>
    </row>
    <row r="1019" spans="8:8" x14ac:dyDescent="0.25">
      <c r="H1019" s="144"/>
    </row>
    <row r="1020" spans="8:8" x14ac:dyDescent="0.25">
      <c r="H1020" s="144"/>
    </row>
    <row r="1021" spans="8:8" x14ac:dyDescent="0.25">
      <c r="H1021" s="144"/>
    </row>
    <row r="1022" spans="8:8" x14ac:dyDescent="0.25">
      <c r="H1022" s="144"/>
    </row>
    <row r="1023" spans="8:8" x14ac:dyDescent="0.25">
      <c r="H1023" s="144"/>
    </row>
    <row r="1024" spans="8:8" x14ac:dyDescent="0.25">
      <c r="H1024" s="144"/>
    </row>
    <row r="1025" spans="8:8" x14ac:dyDescent="0.25">
      <c r="H1025" s="144"/>
    </row>
    <row r="1026" spans="8:8" x14ac:dyDescent="0.25">
      <c r="H1026" s="144"/>
    </row>
    <row r="1027" spans="8:8" x14ac:dyDescent="0.25">
      <c r="H1027" s="144"/>
    </row>
    <row r="1028" spans="8:8" x14ac:dyDescent="0.25">
      <c r="H1028" s="144"/>
    </row>
    <row r="1029" spans="8:8" x14ac:dyDescent="0.25">
      <c r="H1029" s="144"/>
    </row>
    <row r="1030" spans="8:8" x14ac:dyDescent="0.25">
      <c r="H1030" s="144"/>
    </row>
    <row r="1031" spans="8:8" x14ac:dyDescent="0.25">
      <c r="H1031" s="144"/>
    </row>
    <row r="1032" spans="8:8" x14ac:dyDescent="0.25">
      <c r="H1032" s="144"/>
    </row>
    <row r="1033" spans="8:8" x14ac:dyDescent="0.25">
      <c r="H1033" s="144"/>
    </row>
    <row r="1034" spans="8:8" x14ac:dyDescent="0.25">
      <c r="H1034" s="144"/>
    </row>
    <row r="1035" spans="8:8" x14ac:dyDescent="0.25">
      <c r="H1035" s="144"/>
    </row>
    <row r="1036" spans="8:8" x14ac:dyDescent="0.25">
      <c r="H1036" s="144"/>
    </row>
    <row r="1037" spans="8:8" x14ac:dyDescent="0.25">
      <c r="H1037" s="144"/>
    </row>
    <row r="1038" spans="8:8" x14ac:dyDescent="0.25">
      <c r="H1038" s="144"/>
    </row>
    <row r="1039" spans="8:8" x14ac:dyDescent="0.25">
      <c r="H1039" s="144"/>
    </row>
    <row r="1040" spans="8:8" x14ac:dyDescent="0.25">
      <c r="H1040" s="144"/>
    </row>
    <row r="1041" spans="8:8" x14ac:dyDescent="0.25">
      <c r="H1041" s="144"/>
    </row>
    <row r="1042" spans="8:8" x14ac:dyDescent="0.25">
      <c r="H1042" s="144"/>
    </row>
    <row r="1043" spans="8:8" x14ac:dyDescent="0.25">
      <c r="H1043" s="144"/>
    </row>
    <row r="1044" spans="8:8" x14ac:dyDescent="0.25">
      <c r="H1044" s="144"/>
    </row>
    <row r="1045" spans="8:8" x14ac:dyDescent="0.25">
      <c r="H1045" s="144"/>
    </row>
    <row r="1046" spans="8:8" x14ac:dyDescent="0.25">
      <c r="H1046" s="144"/>
    </row>
    <row r="1047" spans="8:8" x14ac:dyDescent="0.25">
      <c r="H1047" s="144"/>
    </row>
    <row r="1048" spans="8:8" x14ac:dyDescent="0.25">
      <c r="H1048" s="144"/>
    </row>
    <row r="1049" spans="8:8" x14ac:dyDescent="0.25">
      <c r="H1049" s="144"/>
    </row>
    <row r="1050" spans="8:8" x14ac:dyDescent="0.25">
      <c r="H1050" s="144"/>
    </row>
    <row r="1051" spans="8:8" x14ac:dyDescent="0.25">
      <c r="H1051" s="144"/>
    </row>
    <row r="1052" spans="8:8" x14ac:dyDescent="0.25">
      <c r="H1052" s="144"/>
    </row>
    <row r="1053" spans="8:8" x14ac:dyDescent="0.25">
      <c r="H1053" s="144"/>
    </row>
    <row r="1054" spans="8:8" x14ac:dyDescent="0.25">
      <c r="H1054" s="144"/>
    </row>
    <row r="1055" spans="8:8" x14ac:dyDescent="0.25">
      <c r="H1055" s="144"/>
    </row>
    <row r="1056" spans="8:8" x14ac:dyDescent="0.25">
      <c r="H1056" s="144"/>
    </row>
    <row r="1057" spans="8:8" x14ac:dyDescent="0.25">
      <c r="H1057" s="144"/>
    </row>
    <row r="1058" spans="8:8" x14ac:dyDescent="0.25">
      <c r="H1058" s="144"/>
    </row>
    <row r="1059" spans="8:8" x14ac:dyDescent="0.25">
      <c r="H1059" s="144"/>
    </row>
    <row r="1060" spans="8:8" x14ac:dyDescent="0.25">
      <c r="H1060" s="144"/>
    </row>
    <row r="1061" spans="8:8" x14ac:dyDescent="0.25">
      <c r="H1061" s="144"/>
    </row>
    <row r="1062" spans="8:8" x14ac:dyDescent="0.25">
      <c r="H1062" s="144"/>
    </row>
    <row r="1063" spans="8:8" x14ac:dyDescent="0.25">
      <c r="H1063" s="144"/>
    </row>
    <row r="1064" spans="8:8" x14ac:dyDescent="0.25">
      <c r="H1064" s="144"/>
    </row>
    <row r="1065" spans="8:8" x14ac:dyDescent="0.25">
      <c r="H1065" s="144"/>
    </row>
    <row r="1066" spans="8:8" x14ac:dyDescent="0.25">
      <c r="H1066" s="144"/>
    </row>
    <row r="1067" spans="8:8" x14ac:dyDescent="0.25">
      <c r="H1067" s="144"/>
    </row>
    <row r="1068" spans="8:8" x14ac:dyDescent="0.25">
      <c r="H1068" s="144"/>
    </row>
    <row r="1069" spans="8:8" x14ac:dyDescent="0.25">
      <c r="H1069" s="144"/>
    </row>
    <row r="1070" spans="8:8" x14ac:dyDescent="0.25">
      <c r="H1070" s="144"/>
    </row>
    <row r="1071" spans="8:8" x14ac:dyDescent="0.25">
      <c r="H1071" s="144"/>
    </row>
    <row r="1072" spans="8:8" x14ac:dyDescent="0.25">
      <c r="H1072" s="144"/>
    </row>
    <row r="1073" spans="8:8" x14ac:dyDescent="0.25">
      <c r="H1073" s="144"/>
    </row>
    <row r="1074" spans="8:8" x14ac:dyDescent="0.25">
      <c r="H1074" s="144"/>
    </row>
    <row r="1075" spans="8:8" x14ac:dyDescent="0.25">
      <c r="H1075" s="144"/>
    </row>
    <row r="1076" spans="8:8" x14ac:dyDescent="0.25">
      <c r="H1076" s="144"/>
    </row>
    <row r="1077" spans="8:8" x14ac:dyDescent="0.25">
      <c r="H1077" s="144"/>
    </row>
    <row r="1078" spans="8:8" x14ac:dyDescent="0.25">
      <c r="H1078" s="144"/>
    </row>
    <row r="1079" spans="8:8" x14ac:dyDescent="0.25">
      <c r="H1079" s="144"/>
    </row>
    <row r="1080" spans="8:8" x14ac:dyDescent="0.25">
      <c r="H1080" s="144"/>
    </row>
    <row r="1081" spans="8:8" x14ac:dyDescent="0.25">
      <c r="H1081" s="144"/>
    </row>
    <row r="1082" spans="8:8" x14ac:dyDescent="0.25">
      <c r="H1082" s="144"/>
    </row>
    <row r="1083" spans="8:8" x14ac:dyDescent="0.25">
      <c r="H1083" s="144"/>
    </row>
    <row r="1084" spans="8:8" x14ac:dyDescent="0.25">
      <c r="H1084" s="144"/>
    </row>
    <row r="1085" spans="8:8" x14ac:dyDescent="0.25">
      <c r="H1085" s="144"/>
    </row>
    <row r="1086" spans="8:8" x14ac:dyDescent="0.25">
      <c r="H1086" s="144"/>
    </row>
    <row r="1087" spans="8:8" x14ac:dyDescent="0.25">
      <c r="H1087" s="144"/>
    </row>
    <row r="1088" spans="8:8" x14ac:dyDescent="0.25">
      <c r="H1088" s="144"/>
    </row>
    <row r="1089" spans="8:8" x14ac:dyDescent="0.25">
      <c r="H1089" s="144"/>
    </row>
    <row r="1090" spans="8:8" x14ac:dyDescent="0.25">
      <c r="H1090" s="144"/>
    </row>
    <row r="1091" spans="8:8" x14ac:dyDescent="0.25">
      <c r="H1091" s="144"/>
    </row>
    <row r="1092" spans="8:8" x14ac:dyDescent="0.25">
      <c r="H1092" s="144"/>
    </row>
    <row r="1093" spans="8:8" x14ac:dyDescent="0.25">
      <c r="H1093" s="144"/>
    </row>
    <row r="1094" spans="8:8" x14ac:dyDescent="0.25">
      <c r="H1094" s="144"/>
    </row>
    <row r="1095" spans="8:8" x14ac:dyDescent="0.25">
      <c r="H1095" s="144"/>
    </row>
    <row r="1096" spans="8:8" x14ac:dyDescent="0.25">
      <c r="H1096" s="144"/>
    </row>
    <row r="1097" spans="8:8" x14ac:dyDescent="0.25">
      <c r="H1097" s="144"/>
    </row>
    <row r="1098" spans="8:8" x14ac:dyDescent="0.25">
      <c r="H1098" s="144"/>
    </row>
    <row r="1099" spans="8:8" x14ac:dyDescent="0.25">
      <c r="H1099" s="144"/>
    </row>
    <row r="1100" spans="8:8" x14ac:dyDescent="0.25">
      <c r="H1100" s="144"/>
    </row>
    <row r="1101" spans="8:8" x14ac:dyDescent="0.25">
      <c r="H1101" s="144"/>
    </row>
    <row r="1102" spans="8:8" x14ac:dyDescent="0.25">
      <c r="H1102" s="144"/>
    </row>
    <row r="1103" spans="8:8" x14ac:dyDescent="0.25">
      <c r="H1103" s="144"/>
    </row>
    <row r="1104" spans="8:8" x14ac:dyDescent="0.25">
      <c r="H1104" s="144"/>
    </row>
    <row r="1105" spans="8:8" x14ac:dyDescent="0.25">
      <c r="H1105" s="144"/>
    </row>
    <row r="1106" spans="8:8" x14ac:dyDescent="0.25">
      <c r="H1106" s="144"/>
    </row>
    <row r="1107" spans="8:8" x14ac:dyDescent="0.25">
      <c r="H1107" s="144"/>
    </row>
    <row r="1108" spans="8:8" x14ac:dyDescent="0.25">
      <c r="H1108" s="144"/>
    </row>
    <row r="1109" spans="8:8" x14ac:dyDescent="0.25">
      <c r="H1109" s="144"/>
    </row>
    <row r="1110" spans="8:8" x14ac:dyDescent="0.25">
      <c r="H1110" s="144"/>
    </row>
    <row r="1111" spans="8:8" x14ac:dyDescent="0.25">
      <c r="H1111" s="144"/>
    </row>
    <row r="1112" spans="8:8" x14ac:dyDescent="0.25">
      <c r="H1112" s="144"/>
    </row>
    <row r="1113" spans="8:8" x14ac:dyDescent="0.25">
      <c r="H1113" s="144"/>
    </row>
    <row r="1114" spans="8:8" x14ac:dyDescent="0.25">
      <c r="H1114" s="144"/>
    </row>
    <row r="1115" spans="8:8" x14ac:dyDescent="0.25">
      <c r="H1115" s="144"/>
    </row>
    <row r="1116" spans="8:8" x14ac:dyDescent="0.25">
      <c r="H1116" s="144"/>
    </row>
    <row r="1117" spans="8:8" x14ac:dyDescent="0.25">
      <c r="H1117" s="144"/>
    </row>
    <row r="1118" spans="8:8" x14ac:dyDescent="0.25">
      <c r="H1118" s="144"/>
    </row>
    <row r="1119" spans="8:8" x14ac:dyDescent="0.25">
      <c r="H1119" s="144"/>
    </row>
    <row r="1120" spans="8:8" x14ac:dyDescent="0.25">
      <c r="H1120" s="144"/>
    </row>
    <row r="1121" spans="8:8" x14ac:dyDescent="0.25">
      <c r="H1121" s="144"/>
    </row>
    <row r="1122" spans="8:8" x14ac:dyDescent="0.25">
      <c r="H1122" s="144"/>
    </row>
    <row r="1123" spans="8:8" x14ac:dyDescent="0.25">
      <c r="H1123" s="144"/>
    </row>
    <row r="1124" spans="8:8" x14ac:dyDescent="0.25">
      <c r="H1124" s="144"/>
    </row>
    <row r="1125" spans="8:8" x14ac:dyDescent="0.25">
      <c r="H1125" s="144"/>
    </row>
    <row r="1126" spans="8:8" x14ac:dyDescent="0.25">
      <c r="H1126" s="144"/>
    </row>
    <row r="1127" spans="8:8" x14ac:dyDescent="0.25">
      <c r="H1127" s="144"/>
    </row>
    <row r="1128" spans="8:8" x14ac:dyDescent="0.25">
      <c r="H1128" s="144"/>
    </row>
    <row r="1129" spans="8:8" x14ac:dyDescent="0.25">
      <c r="H1129" s="144"/>
    </row>
    <row r="1130" spans="8:8" x14ac:dyDescent="0.25">
      <c r="H1130" s="144"/>
    </row>
    <row r="1131" spans="8:8" x14ac:dyDescent="0.25">
      <c r="H1131" s="144"/>
    </row>
    <row r="1132" spans="8:8" x14ac:dyDescent="0.25">
      <c r="H1132" s="144"/>
    </row>
    <row r="1133" spans="8:8" x14ac:dyDescent="0.25">
      <c r="H1133" s="144"/>
    </row>
    <row r="1134" spans="8:8" x14ac:dyDescent="0.25">
      <c r="H1134" s="144"/>
    </row>
    <row r="1135" spans="8:8" x14ac:dyDescent="0.25">
      <c r="H1135" s="144"/>
    </row>
    <row r="1136" spans="8:8" x14ac:dyDescent="0.25">
      <c r="H1136" s="144"/>
    </row>
    <row r="1137" spans="8:8" x14ac:dyDescent="0.25">
      <c r="H1137" s="144"/>
    </row>
    <row r="1138" spans="8:8" x14ac:dyDescent="0.25">
      <c r="H1138" s="144"/>
    </row>
    <row r="1139" spans="8:8" x14ac:dyDescent="0.25">
      <c r="H1139" s="144"/>
    </row>
    <row r="1140" spans="8:8" x14ac:dyDescent="0.25">
      <c r="H1140" s="144"/>
    </row>
    <row r="1141" spans="8:8" x14ac:dyDescent="0.25">
      <c r="H1141" s="144"/>
    </row>
    <row r="1142" spans="8:8" x14ac:dyDescent="0.25">
      <c r="H1142" s="144"/>
    </row>
    <row r="1143" spans="8:8" x14ac:dyDescent="0.25">
      <c r="H1143" s="144"/>
    </row>
    <row r="1144" spans="8:8" x14ac:dyDescent="0.25">
      <c r="H1144" s="144"/>
    </row>
    <row r="1145" spans="8:8" x14ac:dyDescent="0.25">
      <c r="H1145" s="144"/>
    </row>
    <row r="1146" spans="8:8" x14ac:dyDescent="0.25">
      <c r="H1146" s="144"/>
    </row>
    <row r="1147" spans="8:8" x14ac:dyDescent="0.25">
      <c r="H1147" s="144"/>
    </row>
    <row r="1148" spans="8:8" x14ac:dyDescent="0.25">
      <c r="H1148" s="144"/>
    </row>
    <row r="1149" spans="8:8" x14ac:dyDescent="0.25">
      <c r="H1149" s="144"/>
    </row>
    <row r="1150" spans="8:8" x14ac:dyDescent="0.25">
      <c r="H1150" s="144"/>
    </row>
    <row r="1151" spans="8:8" x14ac:dyDescent="0.25">
      <c r="H1151" s="144"/>
    </row>
    <row r="1152" spans="8:8" x14ac:dyDescent="0.25">
      <c r="H1152" s="144"/>
    </row>
    <row r="1153" spans="8:8" x14ac:dyDescent="0.25">
      <c r="H1153" s="144"/>
    </row>
    <row r="1154" spans="8:8" x14ac:dyDescent="0.25">
      <c r="H1154" s="144"/>
    </row>
    <row r="1155" spans="8:8" x14ac:dyDescent="0.25">
      <c r="H1155" s="144"/>
    </row>
    <row r="1156" spans="8:8" x14ac:dyDescent="0.25">
      <c r="H1156" s="144"/>
    </row>
    <row r="1157" spans="8:8" x14ac:dyDescent="0.25">
      <c r="H1157" s="144"/>
    </row>
    <row r="1158" spans="8:8" x14ac:dyDescent="0.25">
      <c r="H1158" s="144"/>
    </row>
    <row r="1159" spans="8:8" x14ac:dyDescent="0.25">
      <c r="H1159" s="144"/>
    </row>
    <row r="1160" spans="8:8" x14ac:dyDescent="0.25">
      <c r="H1160" s="144"/>
    </row>
    <row r="1161" spans="8:8" x14ac:dyDescent="0.25">
      <c r="H1161" s="144"/>
    </row>
    <row r="1162" spans="8:8" x14ac:dyDescent="0.25">
      <c r="H1162" s="144"/>
    </row>
    <row r="1163" spans="8:8" x14ac:dyDescent="0.25">
      <c r="H1163" s="144"/>
    </row>
    <row r="1164" spans="8:8" x14ac:dyDescent="0.25">
      <c r="H1164" s="144"/>
    </row>
    <row r="1165" spans="8:8" x14ac:dyDescent="0.25">
      <c r="H1165" s="144"/>
    </row>
    <row r="1166" spans="8:8" x14ac:dyDescent="0.25">
      <c r="H1166" s="144"/>
    </row>
    <row r="1167" spans="8:8" x14ac:dyDescent="0.25">
      <c r="H1167" s="144"/>
    </row>
    <row r="1168" spans="8:8" x14ac:dyDescent="0.25">
      <c r="H1168" s="144"/>
    </row>
    <row r="1169" spans="8:8" x14ac:dyDescent="0.25">
      <c r="H1169" s="144"/>
    </row>
    <row r="1170" spans="8:8" x14ac:dyDescent="0.25">
      <c r="H1170" s="144"/>
    </row>
    <row r="1171" spans="8:8" x14ac:dyDescent="0.25">
      <c r="H1171" s="144"/>
    </row>
    <row r="1172" spans="8:8" x14ac:dyDescent="0.25">
      <c r="H1172" s="144"/>
    </row>
    <row r="1173" spans="8:8" x14ac:dyDescent="0.25">
      <c r="H1173" s="144"/>
    </row>
    <row r="1174" spans="8:8" x14ac:dyDescent="0.25">
      <c r="H1174" s="144"/>
    </row>
    <row r="1175" spans="8:8" x14ac:dyDescent="0.25">
      <c r="H1175" s="144"/>
    </row>
    <row r="1176" spans="8:8" x14ac:dyDescent="0.25">
      <c r="H1176" s="144"/>
    </row>
    <row r="1177" spans="8:8" x14ac:dyDescent="0.25">
      <c r="H1177" s="144"/>
    </row>
    <row r="1178" spans="8:8" x14ac:dyDescent="0.25">
      <c r="H1178" s="144"/>
    </row>
    <row r="1179" spans="8:8" x14ac:dyDescent="0.25">
      <c r="H1179" s="144"/>
    </row>
    <row r="1180" spans="8:8" x14ac:dyDescent="0.25">
      <c r="H1180" s="144"/>
    </row>
    <row r="1181" spans="8:8" x14ac:dyDescent="0.25">
      <c r="H1181" s="144"/>
    </row>
    <row r="1182" spans="8:8" x14ac:dyDescent="0.25">
      <c r="H1182" s="144"/>
    </row>
    <row r="1183" spans="8:8" x14ac:dyDescent="0.25">
      <c r="H1183" s="144"/>
    </row>
    <row r="1184" spans="8:8" x14ac:dyDescent="0.25">
      <c r="H1184" s="144"/>
    </row>
    <row r="1185" spans="8:8" x14ac:dyDescent="0.25">
      <c r="H1185" s="144"/>
    </row>
    <row r="1186" spans="8:8" x14ac:dyDescent="0.25">
      <c r="H1186" s="144"/>
    </row>
    <row r="1187" spans="8:8" x14ac:dyDescent="0.25">
      <c r="H1187" s="144"/>
    </row>
    <row r="1188" spans="8:8" x14ac:dyDescent="0.25">
      <c r="H1188" s="144"/>
    </row>
    <row r="1189" spans="8:8" x14ac:dyDescent="0.25">
      <c r="H1189" s="144"/>
    </row>
    <row r="1190" spans="8:8" x14ac:dyDescent="0.25">
      <c r="H1190" s="144"/>
    </row>
    <row r="1191" spans="8:8" x14ac:dyDescent="0.25">
      <c r="H1191" s="144"/>
    </row>
    <row r="1192" spans="8:8" x14ac:dyDescent="0.25">
      <c r="H1192" s="144"/>
    </row>
    <row r="1193" spans="8:8" x14ac:dyDescent="0.25">
      <c r="H1193" s="144"/>
    </row>
    <row r="1194" spans="8:8" x14ac:dyDescent="0.25">
      <c r="H1194" s="144"/>
    </row>
    <row r="1195" spans="8:8" x14ac:dyDescent="0.25">
      <c r="H1195" s="144"/>
    </row>
    <row r="1196" spans="8:8" x14ac:dyDescent="0.25">
      <c r="H1196" s="144"/>
    </row>
    <row r="1197" spans="8:8" x14ac:dyDescent="0.25">
      <c r="H1197" s="144"/>
    </row>
    <row r="1198" spans="8:8" x14ac:dyDescent="0.25">
      <c r="H1198" s="144"/>
    </row>
    <row r="1199" spans="8:8" x14ac:dyDescent="0.25">
      <c r="H1199" s="144"/>
    </row>
    <row r="1200" spans="8:8" x14ac:dyDescent="0.25">
      <c r="H1200" s="144"/>
    </row>
    <row r="1201" spans="8:8" x14ac:dyDescent="0.25">
      <c r="H1201" s="144"/>
    </row>
    <row r="1202" spans="8:8" x14ac:dyDescent="0.25">
      <c r="H1202" s="144"/>
    </row>
    <row r="1203" spans="8:8" x14ac:dyDescent="0.25">
      <c r="H1203" s="144"/>
    </row>
    <row r="1204" spans="8:8" x14ac:dyDescent="0.25">
      <c r="H1204" s="144"/>
    </row>
    <row r="1205" spans="8:8" x14ac:dyDescent="0.25">
      <c r="H1205" s="144"/>
    </row>
    <row r="1206" spans="8:8" x14ac:dyDescent="0.25">
      <c r="H1206" s="144"/>
    </row>
    <row r="1207" spans="8:8" x14ac:dyDescent="0.25">
      <c r="H1207" s="144"/>
    </row>
    <row r="1208" spans="8:8" x14ac:dyDescent="0.25">
      <c r="H1208" s="144"/>
    </row>
    <row r="1209" spans="8:8" x14ac:dyDescent="0.25">
      <c r="H1209" s="144"/>
    </row>
    <row r="1210" spans="8:8" x14ac:dyDescent="0.25">
      <c r="H1210" s="144"/>
    </row>
    <row r="1211" spans="8:8" x14ac:dyDescent="0.25">
      <c r="H1211" s="144"/>
    </row>
    <row r="1212" spans="8:8" x14ac:dyDescent="0.25">
      <c r="H1212" s="144"/>
    </row>
    <row r="1213" spans="8:8" x14ac:dyDescent="0.25">
      <c r="H1213" s="144"/>
    </row>
    <row r="1214" spans="8:8" x14ac:dyDescent="0.25">
      <c r="H1214" s="144"/>
    </row>
    <row r="1215" spans="8:8" x14ac:dyDescent="0.25">
      <c r="H1215" s="144"/>
    </row>
    <row r="1216" spans="8:8" x14ac:dyDescent="0.25">
      <c r="H1216" s="144"/>
    </row>
    <row r="1217" spans="8:8" x14ac:dyDescent="0.25">
      <c r="H1217" s="144"/>
    </row>
    <row r="1218" spans="8:8" x14ac:dyDescent="0.25">
      <c r="H1218" s="144"/>
    </row>
    <row r="1219" spans="8:8" x14ac:dyDescent="0.25">
      <c r="H1219" s="144"/>
    </row>
    <row r="1220" spans="8:8" x14ac:dyDescent="0.25">
      <c r="H1220" s="144"/>
    </row>
    <row r="1221" spans="8:8" x14ac:dyDescent="0.25">
      <c r="H1221" s="144"/>
    </row>
    <row r="1222" spans="8:8" x14ac:dyDescent="0.25">
      <c r="H1222" s="144"/>
    </row>
    <row r="1223" spans="8:8" x14ac:dyDescent="0.25">
      <c r="H1223" s="144"/>
    </row>
    <row r="1224" spans="8:8" x14ac:dyDescent="0.25">
      <c r="H1224" s="144"/>
    </row>
    <row r="1225" spans="8:8" x14ac:dyDescent="0.25">
      <c r="H1225" s="144"/>
    </row>
    <row r="1226" spans="8:8" x14ac:dyDescent="0.25">
      <c r="H1226" s="144"/>
    </row>
    <row r="1227" spans="8:8" x14ac:dyDescent="0.25">
      <c r="H1227" s="144"/>
    </row>
    <row r="1228" spans="8:8" x14ac:dyDescent="0.25">
      <c r="H1228" s="144"/>
    </row>
    <row r="1229" spans="8:8" x14ac:dyDescent="0.25">
      <c r="H1229" s="144"/>
    </row>
    <row r="1230" spans="8:8" x14ac:dyDescent="0.25">
      <c r="H1230" s="144"/>
    </row>
    <row r="1231" spans="8:8" x14ac:dyDescent="0.25">
      <c r="H1231" s="144"/>
    </row>
    <row r="1232" spans="8:8" x14ac:dyDescent="0.25">
      <c r="H1232" s="144"/>
    </row>
    <row r="1233" spans="8:8" x14ac:dyDescent="0.25">
      <c r="H1233" s="144"/>
    </row>
    <row r="1234" spans="8:8" x14ac:dyDescent="0.25">
      <c r="H1234" s="144"/>
    </row>
    <row r="1235" spans="8:8" x14ac:dyDescent="0.25">
      <c r="H1235" s="144"/>
    </row>
    <row r="1236" spans="8:8" x14ac:dyDescent="0.25">
      <c r="H1236" s="144"/>
    </row>
    <row r="1237" spans="8:8" x14ac:dyDescent="0.25">
      <c r="H1237" s="144"/>
    </row>
    <row r="1238" spans="8:8" x14ac:dyDescent="0.25">
      <c r="H1238" s="144"/>
    </row>
    <row r="1239" spans="8:8" x14ac:dyDescent="0.25">
      <c r="H1239" s="144"/>
    </row>
    <row r="1240" spans="8:8" x14ac:dyDescent="0.25">
      <c r="H1240" s="144"/>
    </row>
    <row r="1241" spans="8:8" x14ac:dyDescent="0.25">
      <c r="H1241" s="144"/>
    </row>
    <row r="1242" spans="8:8" x14ac:dyDescent="0.25">
      <c r="H1242" s="144"/>
    </row>
    <row r="1243" spans="8:8" x14ac:dyDescent="0.25">
      <c r="H1243" s="144"/>
    </row>
    <row r="1244" spans="8:8" x14ac:dyDescent="0.25">
      <c r="H1244" s="144"/>
    </row>
    <row r="1245" spans="8:8" x14ac:dyDescent="0.25">
      <c r="H1245" s="144"/>
    </row>
    <row r="1246" spans="8:8" x14ac:dyDescent="0.25">
      <c r="H1246" s="144"/>
    </row>
    <row r="1247" spans="8:8" x14ac:dyDescent="0.25">
      <c r="H1247" s="144"/>
    </row>
    <row r="1248" spans="8:8" x14ac:dyDescent="0.25">
      <c r="H1248" s="144"/>
    </row>
    <row r="1249" spans="8:8" x14ac:dyDescent="0.25">
      <c r="H1249" s="144"/>
    </row>
    <row r="1250" spans="8:8" x14ac:dyDescent="0.25">
      <c r="H1250" s="144"/>
    </row>
    <row r="1251" spans="8:8" x14ac:dyDescent="0.25">
      <c r="H1251" s="144"/>
    </row>
    <row r="1252" spans="8:8" x14ac:dyDescent="0.25">
      <c r="H1252" s="144"/>
    </row>
    <row r="1253" spans="8:8" x14ac:dyDescent="0.25">
      <c r="H1253" s="144"/>
    </row>
    <row r="1254" spans="8:8" x14ac:dyDescent="0.25">
      <c r="H1254" s="144"/>
    </row>
    <row r="1255" spans="8:8" x14ac:dyDescent="0.25">
      <c r="H1255" s="144"/>
    </row>
    <row r="1256" spans="8:8" x14ac:dyDescent="0.25">
      <c r="H1256" s="144"/>
    </row>
    <row r="1257" spans="8:8" x14ac:dyDescent="0.25">
      <c r="H1257" s="144"/>
    </row>
    <row r="1258" spans="8:8" x14ac:dyDescent="0.25">
      <c r="H1258" s="144"/>
    </row>
    <row r="1259" spans="8:8" x14ac:dyDescent="0.25">
      <c r="H1259" s="144"/>
    </row>
    <row r="1260" spans="8:8" x14ac:dyDescent="0.25">
      <c r="H1260" s="144"/>
    </row>
    <row r="1261" spans="8:8" x14ac:dyDescent="0.25">
      <c r="H1261" s="144"/>
    </row>
    <row r="1262" spans="8:8" x14ac:dyDescent="0.25">
      <c r="H1262" s="144"/>
    </row>
    <row r="1263" spans="8:8" x14ac:dyDescent="0.25">
      <c r="H1263" s="144"/>
    </row>
    <row r="1264" spans="8:8" x14ac:dyDescent="0.25">
      <c r="H1264" s="144"/>
    </row>
    <row r="1265" spans="8:8" x14ac:dyDescent="0.25">
      <c r="H1265" s="144"/>
    </row>
    <row r="1266" spans="8:8" x14ac:dyDescent="0.25">
      <c r="H1266" s="144"/>
    </row>
    <row r="1267" spans="8:8" x14ac:dyDescent="0.25">
      <c r="H1267" s="144"/>
    </row>
    <row r="1268" spans="8:8" x14ac:dyDescent="0.25">
      <c r="H1268" s="144"/>
    </row>
    <row r="1269" spans="8:8" x14ac:dyDescent="0.25">
      <c r="H1269" s="144"/>
    </row>
    <row r="1270" spans="8:8" x14ac:dyDescent="0.25">
      <c r="H1270" s="144"/>
    </row>
    <row r="1271" spans="8:8" x14ac:dyDescent="0.25">
      <c r="H1271" s="144"/>
    </row>
    <row r="1272" spans="8:8" x14ac:dyDescent="0.25">
      <c r="H1272" s="144"/>
    </row>
    <row r="1273" spans="8:8" x14ac:dyDescent="0.25">
      <c r="H1273" s="144"/>
    </row>
    <row r="1274" spans="8:8" x14ac:dyDescent="0.25">
      <c r="H1274" s="144"/>
    </row>
    <row r="1275" spans="8:8" x14ac:dyDescent="0.25">
      <c r="H1275" s="144"/>
    </row>
    <row r="1276" spans="8:8" x14ac:dyDescent="0.25">
      <c r="H1276" s="144"/>
    </row>
    <row r="1277" spans="8:8" x14ac:dyDescent="0.25">
      <c r="H1277" s="144"/>
    </row>
    <row r="1278" spans="8:8" x14ac:dyDescent="0.25">
      <c r="H1278" s="144"/>
    </row>
    <row r="1279" spans="8:8" x14ac:dyDescent="0.25">
      <c r="H1279" s="144"/>
    </row>
    <row r="1280" spans="8:8" x14ac:dyDescent="0.25">
      <c r="H1280" s="144"/>
    </row>
    <row r="1281" spans="8:8" x14ac:dyDescent="0.25">
      <c r="H1281" s="144"/>
    </row>
    <row r="1282" spans="8:8" x14ac:dyDescent="0.25">
      <c r="H1282" s="144"/>
    </row>
    <row r="1283" spans="8:8" x14ac:dyDescent="0.25">
      <c r="H1283" s="144"/>
    </row>
    <row r="1284" spans="8:8" x14ac:dyDescent="0.25">
      <c r="H1284" s="144"/>
    </row>
    <row r="1285" spans="8:8" x14ac:dyDescent="0.25">
      <c r="H1285" s="144"/>
    </row>
    <row r="1286" spans="8:8" x14ac:dyDescent="0.25">
      <c r="H1286" s="144"/>
    </row>
    <row r="1287" spans="8:8" x14ac:dyDescent="0.25">
      <c r="H1287" s="144"/>
    </row>
    <row r="1288" spans="8:8" x14ac:dyDescent="0.25">
      <c r="H1288" s="144"/>
    </row>
    <row r="1289" spans="8:8" x14ac:dyDescent="0.25">
      <c r="H1289" s="144"/>
    </row>
    <row r="1290" spans="8:8" x14ac:dyDescent="0.25">
      <c r="H1290" s="144"/>
    </row>
    <row r="1291" spans="8:8" x14ac:dyDescent="0.25">
      <c r="H1291" s="144"/>
    </row>
    <row r="1292" spans="8:8" x14ac:dyDescent="0.25">
      <c r="H1292" s="144"/>
    </row>
    <row r="1293" spans="8:8" x14ac:dyDescent="0.25">
      <c r="H1293" s="144"/>
    </row>
    <row r="1294" spans="8:8" x14ac:dyDescent="0.25">
      <c r="H1294" s="144"/>
    </row>
    <row r="1295" spans="8:8" x14ac:dyDescent="0.25">
      <c r="H1295" s="144"/>
    </row>
    <row r="1296" spans="8:8" x14ac:dyDescent="0.25">
      <c r="H1296" s="144"/>
    </row>
    <row r="1297" spans="8:8" x14ac:dyDescent="0.25">
      <c r="H1297" s="144"/>
    </row>
    <row r="1298" spans="8:8" x14ac:dyDescent="0.25">
      <c r="H1298" s="144"/>
    </row>
    <row r="1299" spans="8:8" x14ac:dyDescent="0.25">
      <c r="H1299" s="144"/>
    </row>
    <row r="1300" spans="8:8" x14ac:dyDescent="0.25">
      <c r="H1300" s="144"/>
    </row>
    <row r="1301" spans="8:8" x14ac:dyDescent="0.25">
      <c r="H1301" s="144"/>
    </row>
    <row r="1302" spans="8:8" x14ac:dyDescent="0.25">
      <c r="H1302" s="144"/>
    </row>
    <row r="1303" spans="8:8" x14ac:dyDescent="0.25">
      <c r="H1303" s="144"/>
    </row>
    <row r="1304" spans="8:8" x14ac:dyDescent="0.25">
      <c r="H1304" s="144"/>
    </row>
    <row r="1305" spans="8:8" x14ac:dyDescent="0.25">
      <c r="H1305" s="144"/>
    </row>
    <row r="1306" spans="8:8" x14ac:dyDescent="0.25">
      <c r="H1306" s="144"/>
    </row>
    <row r="1307" spans="8:8" x14ac:dyDescent="0.25">
      <c r="H1307" s="144"/>
    </row>
    <row r="1308" spans="8:8" x14ac:dyDescent="0.25">
      <c r="H1308" s="144"/>
    </row>
    <row r="1309" spans="8:8" x14ac:dyDescent="0.25">
      <c r="H1309" s="144"/>
    </row>
    <row r="1310" spans="8:8" x14ac:dyDescent="0.25">
      <c r="H1310" s="144"/>
    </row>
    <row r="1311" spans="8:8" x14ac:dyDescent="0.25">
      <c r="H1311" s="144"/>
    </row>
    <row r="1312" spans="8:8" x14ac:dyDescent="0.25">
      <c r="H1312" s="144"/>
    </row>
    <row r="1313" spans="8:8" x14ac:dyDescent="0.25">
      <c r="H1313" s="144"/>
    </row>
    <row r="1314" spans="8:8" x14ac:dyDescent="0.25">
      <c r="H1314" s="144"/>
    </row>
    <row r="1315" spans="8:8" x14ac:dyDescent="0.25">
      <c r="H1315" s="144"/>
    </row>
    <row r="1316" spans="8:8" x14ac:dyDescent="0.25">
      <c r="H1316" s="144"/>
    </row>
    <row r="1317" spans="8:8" x14ac:dyDescent="0.25">
      <c r="H1317" s="144"/>
    </row>
    <row r="1318" spans="8:8" x14ac:dyDescent="0.25">
      <c r="H1318" s="144"/>
    </row>
    <row r="1319" spans="8:8" x14ac:dyDescent="0.25">
      <c r="H1319" s="144"/>
    </row>
    <row r="1320" spans="8:8" x14ac:dyDescent="0.25">
      <c r="H1320" s="144"/>
    </row>
    <row r="1321" spans="8:8" x14ac:dyDescent="0.25">
      <c r="H1321" s="144"/>
    </row>
    <row r="1322" spans="8:8" x14ac:dyDescent="0.25">
      <c r="H1322" s="144"/>
    </row>
    <row r="1323" spans="8:8" x14ac:dyDescent="0.25">
      <c r="H1323" s="144"/>
    </row>
    <row r="1324" spans="8:8" x14ac:dyDescent="0.25">
      <c r="H1324" s="144"/>
    </row>
    <row r="1325" spans="8:8" x14ac:dyDescent="0.25">
      <c r="H1325" s="144"/>
    </row>
    <row r="1326" spans="8:8" x14ac:dyDescent="0.25">
      <c r="H1326" s="144"/>
    </row>
    <row r="1327" spans="8:8" x14ac:dyDescent="0.25">
      <c r="H1327" s="144"/>
    </row>
    <row r="1328" spans="8:8" x14ac:dyDescent="0.25">
      <c r="H1328" s="144"/>
    </row>
    <row r="1329" spans="8:8" x14ac:dyDescent="0.25">
      <c r="H1329" s="144"/>
    </row>
    <row r="1330" spans="8:8" x14ac:dyDescent="0.25">
      <c r="H1330" s="144"/>
    </row>
    <row r="1331" spans="8:8" x14ac:dyDescent="0.25">
      <c r="H1331" s="144"/>
    </row>
    <row r="1332" spans="8:8" x14ac:dyDescent="0.25">
      <c r="H1332" s="144"/>
    </row>
    <row r="1333" spans="8:8" x14ac:dyDescent="0.25">
      <c r="H1333" s="144"/>
    </row>
    <row r="1334" spans="8:8" x14ac:dyDescent="0.25">
      <c r="H1334" s="144"/>
    </row>
    <row r="1335" spans="8:8" x14ac:dyDescent="0.25">
      <c r="H1335" s="144"/>
    </row>
    <row r="1336" spans="8:8" x14ac:dyDescent="0.25">
      <c r="H1336" s="144"/>
    </row>
    <row r="1337" spans="8:8" x14ac:dyDescent="0.25">
      <c r="H1337" s="144"/>
    </row>
    <row r="1338" spans="8:8" x14ac:dyDescent="0.25">
      <c r="H1338" s="144"/>
    </row>
    <row r="1339" spans="8:8" x14ac:dyDescent="0.25">
      <c r="H1339" s="144"/>
    </row>
    <row r="1340" spans="8:8" x14ac:dyDescent="0.25">
      <c r="H1340" s="144"/>
    </row>
    <row r="1341" spans="8:8" x14ac:dyDescent="0.25">
      <c r="H1341" s="144"/>
    </row>
    <row r="1342" spans="8:8" x14ac:dyDescent="0.25">
      <c r="H1342" s="144"/>
    </row>
    <row r="1343" spans="8:8" x14ac:dyDescent="0.25">
      <c r="H1343" s="144"/>
    </row>
    <row r="1344" spans="8:8" x14ac:dyDescent="0.25">
      <c r="H1344" s="144"/>
    </row>
    <row r="1345" spans="8:8" x14ac:dyDescent="0.25">
      <c r="H1345" s="144"/>
    </row>
    <row r="1346" spans="8:8" x14ac:dyDescent="0.25">
      <c r="H1346" s="144"/>
    </row>
    <row r="1347" spans="8:8" x14ac:dyDescent="0.25">
      <c r="H1347" s="144"/>
    </row>
    <row r="1348" spans="8:8" x14ac:dyDescent="0.25">
      <c r="H1348" s="144"/>
    </row>
    <row r="1349" spans="8:8" x14ac:dyDescent="0.25">
      <c r="H1349" s="144"/>
    </row>
    <row r="1350" spans="8:8" x14ac:dyDescent="0.25">
      <c r="H1350" s="144"/>
    </row>
    <row r="1351" spans="8:8" x14ac:dyDescent="0.25">
      <c r="H1351" s="144"/>
    </row>
    <row r="1352" spans="8:8" x14ac:dyDescent="0.25">
      <c r="H1352" s="144"/>
    </row>
    <row r="1353" spans="8:8" x14ac:dyDescent="0.25">
      <c r="H1353" s="144"/>
    </row>
    <row r="1354" spans="8:8" x14ac:dyDescent="0.25">
      <c r="H1354" s="144"/>
    </row>
    <row r="1355" spans="8:8" x14ac:dyDescent="0.25">
      <c r="H1355" s="144"/>
    </row>
    <row r="1356" spans="8:8" x14ac:dyDescent="0.25">
      <c r="H1356" s="144"/>
    </row>
    <row r="1357" spans="8:8" x14ac:dyDescent="0.25">
      <c r="H1357" s="144"/>
    </row>
    <row r="1358" spans="8:8" x14ac:dyDescent="0.25">
      <c r="H1358" s="144"/>
    </row>
    <row r="1359" spans="8:8" x14ac:dyDescent="0.25">
      <c r="H1359" s="144"/>
    </row>
    <row r="1360" spans="8:8" x14ac:dyDescent="0.25">
      <c r="H1360" s="144"/>
    </row>
    <row r="1361" spans="8:8" x14ac:dyDescent="0.25">
      <c r="H1361" s="144"/>
    </row>
    <row r="1362" spans="8:8" x14ac:dyDescent="0.25">
      <c r="H1362" s="144"/>
    </row>
    <row r="1363" spans="8:8" x14ac:dyDescent="0.25">
      <c r="H1363" s="144"/>
    </row>
    <row r="1364" spans="8:8" x14ac:dyDescent="0.25">
      <c r="H1364" s="144"/>
    </row>
    <row r="1365" spans="8:8" x14ac:dyDescent="0.25">
      <c r="H1365" s="144"/>
    </row>
    <row r="1366" spans="8:8" x14ac:dyDescent="0.25">
      <c r="H1366" s="144"/>
    </row>
    <row r="1367" spans="8:8" x14ac:dyDescent="0.25">
      <c r="H1367" s="144"/>
    </row>
    <row r="1368" spans="8:8" x14ac:dyDescent="0.25">
      <c r="H1368" s="144"/>
    </row>
    <row r="1369" spans="8:8" x14ac:dyDescent="0.25">
      <c r="H1369" s="144"/>
    </row>
    <row r="1370" spans="8:8" x14ac:dyDescent="0.25">
      <c r="H1370" s="144"/>
    </row>
    <row r="1371" spans="8:8" x14ac:dyDescent="0.25">
      <c r="H1371" s="144"/>
    </row>
    <row r="1372" spans="8:8" x14ac:dyDescent="0.25">
      <c r="H1372" s="144"/>
    </row>
    <row r="1373" spans="8:8" x14ac:dyDescent="0.25">
      <c r="H1373" s="144"/>
    </row>
    <row r="1374" spans="8:8" x14ac:dyDescent="0.25">
      <c r="H1374" s="144"/>
    </row>
    <row r="1375" spans="8:8" x14ac:dyDescent="0.25">
      <c r="H1375" s="144"/>
    </row>
    <row r="1376" spans="8:8" x14ac:dyDescent="0.25">
      <c r="H1376" s="144"/>
    </row>
    <row r="1377" spans="8:8" x14ac:dyDescent="0.25">
      <c r="H1377" s="144"/>
    </row>
    <row r="1378" spans="8:8" x14ac:dyDescent="0.25">
      <c r="H1378" s="144"/>
    </row>
    <row r="1379" spans="8:8" x14ac:dyDescent="0.25">
      <c r="H1379" s="144"/>
    </row>
    <row r="1380" spans="8:8" x14ac:dyDescent="0.25">
      <c r="H1380" s="144"/>
    </row>
    <row r="1381" spans="8:8" x14ac:dyDescent="0.25">
      <c r="H1381" s="144"/>
    </row>
    <row r="1382" spans="8:8" x14ac:dyDescent="0.25">
      <c r="H1382" s="144"/>
    </row>
    <row r="1383" spans="8:8" x14ac:dyDescent="0.25">
      <c r="H1383" s="144"/>
    </row>
    <row r="1384" spans="8:8" x14ac:dyDescent="0.25">
      <c r="H1384" s="144"/>
    </row>
    <row r="1385" spans="8:8" x14ac:dyDescent="0.25">
      <c r="H1385" s="144"/>
    </row>
    <row r="1386" spans="8:8" x14ac:dyDescent="0.25">
      <c r="H1386" s="144"/>
    </row>
    <row r="1387" spans="8:8" x14ac:dyDescent="0.25">
      <c r="H1387" s="144"/>
    </row>
    <row r="1388" spans="8:8" x14ac:dyDescent="0.25">
      <c r="H1388" s="144"/>
    </row>
    <row r="1389" spans="8:8" x14ac:dyDescent="0.25">
      <c r="H1389" s="144"/>
    </row>
    <row r="1390" spans="8:8" x14ac:dyDescent="0.25">
      <c r="H1390" s="144"/>
    </row>
    <row r="1391" spans="8:8" x14ac:dyDescent="0.25">
      <c r="H1391" s="144"/>
    </row>
    <row r="1392" spans="8:8" x14ac:dyDescent="0.25">
      <c r="H1392" s="144"/>
    </row>
    <row r="1393" spans="8:8" x14ac:dyDescent="0.25">
      <c r="H1393" s="144"/>
    </row>
    <row r="1394" spans="8:8" x14ac:dyDescent="0.25">
      <c r="H1394" s="144"/>
    </row>
    <row r="1395" spans="8:8" x14ac:dyDescent="0.25">
      <c r="H1395" s="144"/>
    </row>
    <row r="1396" spans="8:8" x14ac:dyDescent="0.25">
      <c r="H1396" s="144"/>
    </row>
    <row r="1397" spans="8:8" x14ac:dyDescent="0.25">
      <c r="H1397" s="144"/>
    </row>
    <row r="1398" spans="8:8" x14ac:dyDescent="0.25">
      <c r="H1398" s="144"/>
    </row>
    <row r="1399" spans="8:8" x14ac:dyDescent="0.25">
      <c r="H1399" s="144"/>
    </row>
    <row r="1400" spans="8:8" x14ac:dyDescent="0.25">
      <c r="H1400" s="144"/>
    </row>
    <row r="1401" spans="8:8" x14ac:dyDescent="0.25">
      <c r="H1401" s="144"/>
    </row>
    <row r="1402" spans="8:8" x14ac:dyDescent="0.25">
      <c r="H1402" s="144"/>
    </row>
    <row r="1403" spans="8:8" x14ac:dyDescent="0.25">
      <c r="H1403" s="144"/>
    </row>
    <row r="1404" spans="8:8" x14ac:dyDescent="0.25">
      <c r="H1404" s="144"/>
    </row>
    <row r="1405" spans="8:8" x14ac:dyDescent="0.25">
      <c r="H1405" s="144"/>
    </row>
    <row r="1406" spans="8:8" x14ac:dyDescent="0.25">
      <c r="H1406" s="144"/>
    </row>
    <row r="1407" spans="8:8" x14ac:dyDescent="0.25">
      <c r="H1407" s="144"/>
    </row>
    <row r="1408" spans="8:8" x14ac:dyDescent="0.25">
      <c r="H1408" s="144"/>
    </row>
    <row r="1409" spans="8:8" x14ac:dyDescent="0.25">
      <c r="H1409" s="144"/>
    </row>
    <row r="1410" spans="8:8" x14ac:dyDescent="0.25">
      <c r="H1410" s="144"/>
    </row>
    <row r="1411" spans="8:8" x14ac:dyDescent="0.25">
      <c r="H1411" s="144"/>
    </row>
    <row r="1412" spans="8:8" x14ac:dyDescent="0.25">
      <c r="H1412" s="144"/>
    </row>
    <row r="1413" spans="8:8" x14ac:dyDescent="0.25">
      <c r="H1413" s="144"/>
    </row>
    <row r="1414" spans="8:8" x14ac:dyDescent="0.25">
      <c r="H1414" s="144"/>
    </row>
    <row r="1415" spans="8:8" x14ac:dyDescent="0.25">
      <c r="H1415" s="144"/>
    </row>
    <row r="1416" spans="8:8" x14ac:dyDescent="0.25">
      <c r="H1416" s="144"/>
    </row>
    <row r="1417" spans="8:8" x14ac:dyDescent="0.25">
      <c r="H1417" s="144"/>
    </row>
    <row r="1418" spans="8:8" x14ac:dyDescent="0.25">
      <c r="H1418" s="144"/>
    </row>
    <row r="1419" spans="8:8" x14ac:dyDescent="0.25">
      <c r="H1419" s="144"/>
    </row>
    <row r="1420" spans="8:8" x14ac:dyDescent="0.25">
      <c r="H1420" s="144"/>
    </row>
    <row r="1421" spans="8:8" x14ac:dyDescent="0.25">
      <c r="H1421" s="144"/>
    </row>
    <row r="1422" spans="8:8" x14ac:dyDescent="0.25">
      <c r="H1422" s="144"/>
    </row>
    <row r="1423" spans="8:8" x14ac:dyDescent="0.25">
      <c r="H1423" s="144"/>
    </row>
    <row r="1424" spans="8:8" x14ac:dyDescent="0.25">
      <c r="H1424" s="144"/>
    </row>
    <row r="1425" spans="8:8" x14ac:dyDescent="0.25">
      <c r="H1425" s="144"/>
    </row>
    <row r="1426" spans="8:8" x14ac:dyDescent="0.25">
      <c r="H1426" s="144"/>
    </row>
    <row r="1427" spans="8:8" x14ac:dyDescent="0.25">
      <c r="H1427" s="144"/>
    </row>
    <row r="1428" spans="8:8" x14ac:dyDescent="0.25">
      <c r="H1428" s="144"/>
    </row>
    <row r="1429" spans="8:8" x14ac:dyDescent="0.25">
      <c r="H1429" s="144"/>
    </row>
    <row r="1430" spans="8:8" x14ac:dyDescent="0.25">
      <c r="H1430" s="144"/>
    </row>
    <row r="1431" spans="8:8" x14ac:dyDescent="0.25">
      <c r="H1431" s="144"/>
    </row>
    <row r="1432" spans="8:8" x14ac:dyDescent="0.25">
      <c r="H1432" s="144"/>
    </row>
    <row r="1433" spans="8:8" x14ac:dyDescent="0.25">
      <c r="H1433" s="144"/>
    </row>
    <row r="1434" spans="8:8" x14ac:dyDescent="0.25">
      <c r="H1434" s="144"/>
    </row>
    <row r="1435" spans="8:8" x14ac:dyDescent="0.25">
      <c r="H1435" s="144"/>
    </row>
    <row r="1436" spans="8:8" x14ac:dyDescent="0.25">
      <c r="H1436" s="144"/>
    </row>
    <row r="1437" spans="8:8" x14ac:dyDescent="0.25">
      <c r="H1437" s="144"/>
    </row>
    <row r="1438" spans="8:8" x14ac:dyDescent="0.25">
      <c r="H1438" s="144"/>
    </row>
    <row r="1439" spans="8:8" x14ac:dyDescent="0.25">
      <c r="H1439" s="144"/>
    </row>
    <row r="1440" spans="8:8" x14ac:dyDescent="0.25">
      <c r="H1440" s="144"/>
    </row>
    <row r="1441" spans="8:8" x14ac:dyDescent="0.25">
      <c r="H1441" s="144"/>
    </row>
    <row r="1442" spans="8:8" x14ac:dyDescent="0.25">
      <c r="H1442" s="144"/>
    </row>
    <row r="1443" spans="8:8" x14ac:dyDescent="0.25">
      <c r="H1443" s="144"/>
    </row>
    <row r="1444" spans="8:8" x14ac:dyDescent="0.25">
      <c r="H1444" s="144"/>
    </row>
    <row r="1445" spans="8:8" x14ac:dyDescent="0.25">
      <c r="H1445" s="144"/>
    </row>
    <row r="1446" spans="8:8" x14ac:dyDescent="0.25">
      <c r="H1446" s="144"/>
    </row>
    <row r="1447" spans="8:8" x14ac:dyDescent="0.25">
      <c r="H1447" s="144"/>
    </row>
    <row r="1448" spans="8:8" x14ac:dyDescent="0.25">
      <c r="H1448" s="144"/>
    </row>
    <row r="1449" spans="8:8" x14ac:dyDescent="0.25">
      <c r="H1449" s="144"/>
    </row>
    <row r="1450" spans="8:8" x14ac:dyDescent="0.25">
      <c r="H1450" s="144"/>
    </row>
    <row r="1451" spans="8:8" x14ac:dyDescent="0.25">
      <c r="H1451" s="144"/>
    </row>
    <row r="1452" spans="8:8" x14ac:dyDescent="0.25">
      <c r="H1452" s="144"/>
    </row>
    <row r="1453" spans="8:8" x14ac:dyDescent="0.25">
      <c r="H1453" s="144"/>
    </row>
    <row r="1454" spans="8:8" x14ac:dyDescent="0.25">
      <c r="H1454" s="144"/>
    </row>
    <row r="1455" spans="8:8" x14ac:dyDescent="0.25">
      <c r="H1455" s="144"/>
    </row>
    <row r="1456" spans="8:8" x14ac:dyDescent="0.25">
      <c r="H1456" s="144"/>
    </row>
    <row r="1457" spans="8:8" x14ac:dyDescent="0.25">
      <c r="H1457" s="144"/>
    </row>
    <row r="1458" spans="8:8" x14ac:dyDescent="0.25">
      <c r="H1458" s="144"/>
    </row>
    <row r="1459" spans="8:8" x14ac:dyDescent="0.25">
      <c r="H1459" s="144"/>
    </row>
    <row r="1460" spans="8:8" x14ac:dyDescent="0.25">
      <c r="H1460" s="144"/>
    </row>
    <row r="1461" spans="8:8" x14ac:dyDescent="0.25">
      <c r="H1461" s="144"/>
    </row>
    <row r="1462" spans="8:8" x14ac:dyDescent="0.25">
      <c r="H1462" s="144"/>
    </row>
    <row r="1463" spans="8:8" x14ac:dyDescent="0.25">
      <c r="H1463" s="144"/>
    </row>
    <row r="1464" spans="8:8" x14ac:dyDescent="0.25">
      <c r="H1464" s="144"/>
    </row>
    <row r="1465" spans="8:8" x14ac:dyDescent="0.25">
      <c r="H1465" s="144"/>
    </row>
    <row r="1466" spans="8:8" x14ac:dyDescent="0.25">
      <c r="H1466" s="144"/>
    </row>
    <row r="1467" spans="8:8" x14ac:dyDescent="0.25">
      <c r="H1467" s="144"/>
    </row>
    <row r="1468" spans="8:8" x14ac:dyDescent="0.25">
      <c r="H1468" s="144"/>
    </row>
    <row r="1469" spans="8:8" x14ac:dyDescent="0.25">
      <c r="H1469" s="144"/>
    </row>
    <row r="1470" spans="8:8" x14ac:dyDescent="0.25">
      <c r="H1470" s="144"/>
    </row>
    <row r="1471" spans="8:8" x14ac:dyDescent="0.25">
      <c r="H1471" s="144"/>
    </row>
    <row r="1472" spans="8:8" x14ac:dyDescent="0.25">
      <c r="H1472" s="144"/>
    </row>
    <row r="1473" spans="8:8" x14ac:dyDescent="0.25">
      <c r="H1473" s="144"/>
    </row>
    <row r="1474" spans="8:8" x14ac:dyDescent="0.25">
      <c r="H1474" s="144"/>
    </row>
    <row r="1475" spans="8:8" x14ac:dyDescent="0.25">
      <c r="H1475" s="144"/>
    </row>
    <row r="1476" spans="8:8" x14ac:dyDescent="0.25">
      <c r="H1476" s="144"/>
    </row>
    <row r="1477" spans="8:8" x14ac:dyDescent="0.25">
      <c r="H1477" s="144"/>
    </row>
    <row r="1478" spans="8:8" x14ac:dyDescent="0.25">
      <c r="H1478" s="144"/>
    </row>
    <row r="1479" spans="8:8" x14ac:dyDescent="0.25">
      <c r="H1479" s="144"/>
    </row>
    <row r="1480" spans="8:8" x14ac:dyDescent="0.25">
      <c r="H1480" s="144"/>
    </row>
    <row r="1481" spans="8:8" x14ac:dyDescent="0.25">
      <c r="H1481" s="144"/>
    </row>
    <row r="1482" spans="8:8" x14ac:dyDescent="0.25">
      <c r="H1482" s="144"/>
    </row>
    <row r="1483" spans="8:8" x14ac:dyDescent="0.25">
      <c r="H1483" s="144"/>
    </row>
    <row r="1484" spans="8:8" x14ac:dyDescent="0.25">
      <c r="H1484" s="144"/>
    </row>
    <row r="1485" spans="8:8" x14ac:dyDescent="0.25">
      <c r="H1485" s="144"/>
    </row>
    <row r="1486" spans="8:8" x14ac:dyDescent="0.25">
      <c r="H1486" s="144"/>
    </row>
    <row r="1487" spans="8:8" x14ac:dyDescent="0.25">
      <c r="H1487" s="144"/>
    </row>
    <row r="1488" spans="8:8" x14ac:dyDescent="0.25">
      <c r="H1488" s="144"/>
    </row>
    <row r="1489" spans="8:8" x14ac:dyDescent="0.25">
      <c r="H1489" s="144"/>
    </row>
    <row r="1490" spans="8:8" x14ac:dyDescent="0.25">
      <c r="H1490" s="144"/>
    </row>
    <row r="1491" spans="8:8" x14ac:dyDescent="0.25">
      <c r="H1491" s="144"/>
    </row>
    <row r="1492" spans="8:8" x14ac:dyDescent="0.25">
      <c r="H1492" s="144"/>
    </row>
    <row r="1493" spans="8:8" x14ac:dyDescent="0.25">
      <c r="H1493" s="144"/>
    </row>
    <row r="1494" spans="8:8" x14ac:dyDescent="0.25">
      <c r="H1494" s="144"/>
    </row>
    <row r="1495" spans="8:8" x14ac:dyDescent="0.25">
      <c r="H1495" s="144"/>
    </row>
    <row r="1496" spans="8:8" x14ac:dyDescent="0.25">
      <c r="H1496" s="144"/>
    </row>
    <row r="1497" spans="8:8" x14ac:dyDescent="0.25">
      <c r="H1497" s="144"/>
    </row>
    <row r="1498" spans="8:8" x14ac:dyDescent="0.25">
      <c r="H1498" s="144"/>
    </row>
    <row r="1499" spans="8:8" x14ac:dyDescent="0.25">
      <c r="H1499" s="144"/>
    </row>
    <row r="1500" spans="8:8" x14ac:dyDescent="0.25">
      <c r="H1500" s="144"/>
    </row>
    <row r="1501" spans="8:8" x14ac:dyDescent="0.25">
      <c r="H1501" s="144"/>
    </row>
    <row r="1502" spans="8:8" x14ac:dyDescent="0.25">
      <c r="H1502" s="144"/>
    </row>
    <row r="1503" spans="8:8" x14ac:dyDescent="0.25">
      <c r="H1503" s="144"/>
    </row>
    <row r="1504" spans="8:8" x14ac:dyDescent="0.25">
      <c r="H1504" s="144"/>
    </row>
    <row r="1505" spans="8:8" x14ac:dyDescent="0.25">
      <c r="H1505" s="144"/>
    </row>
    <row r="1506" spans="8:8" x14ac:dyDescent="0.25">
      <c r="H1506" s="144"/>
    </row>
    <row r="1507" spans="8:8" x14ac:dyDescent="0.25">
      <c r="H1507" s="144"/>
    </row>
    <row r="1508" spans="8:8" x14ac:dyDescent="0.25">
      <c r="H1508" s="144"/>
    </row>
    <row r="1509" spans="8:8" x14ac:dyDescent="0.25">
      <c r="H1509" s="144"/>
    </row>
    <row r="1510" spans="8:8" x14ac:dyDescent="0.25">
      <c r="H1510" s="144"/>
    </row>
    <row r="1511" spans="8:8" x14ac:dyDescent="0.25">
      <c r="H1511" s="144"/>
    </row>
    <row r="1512" spans="8:8" x14ac:dyDescent="0.25">
      <c r="H1512" s="144"/>
    </row>
    <row r="1513" spans="8:8" x14ac:dyDescent="0.25">
      <c r="H1513" s="144"/>
    </row>
    <row r="1514" spans="8:8" x14ac:dyDescent="0.25">
      <c r="H1514" s="144"/>
    </row>
    <row r="1515" spans="8:8" x14ac:dyDescent="0.25">
      <c r="H1515" s="144"/>
    </row>
    <row r="1516" spans="8:8" x14ac:dyDescent="0.25">
      <c r="H1516" s="144"/>
    </row>
    <row r="1517" spans="8:8" x14ac:dyDescent="0.25">
      <c r="H1517" s="144"/>
    </row>
    <row r="1518" spans="8:8" x14ac:dyDescent="0.25">
      <c r="H1518" s="144"/>
    </row>
    <row r="1519" spans="8:8" x14ac:dyDescent="0.25">
      <c r="H1519" s="144"/>
    </row>
    <row r="1520" spans="8:8" x14ac:dyDescent="0.25">
      <c r="H1520" s="144"/>
    </row>
    <row r="1521" spans="8:8" x14ac:dyDescent="0.25">
      <c r="H1521" s="144"/>
    </row>
    <row r="1522" spans="8:8" x14ac:dyDescent="0.25">
      <c r="H1522" s="144"/>
    </row>
    <row r="1523" spans="8:8" x14ac:dyDescent="0.25">
      <c r="H1523" s="144"/>
    </row>
    <row r="1524" spans="8:8" x14ac:dyDescent="0.25">
      <c r="H1524" s="144"/>
    </row>
    <row r="1525" spans="8:8" x14ac:dyDescent="0.25">
      <c r="H1525" s="144"/>
    </row>
    <row r="1526" spans="8:8" x14ac:dyDescent="0.25">
      <c r="H1526" s="144"/>
    </row>
    <row r="1527" spans="8:8" x14ac:dyDescent="0.25">
      <c r="H1527" s="144"/>
    </row>
    <row r="1528" spans="8:8" x14ac:dyDescent="0.25">
      <c r="H1528" s="144"/>
    </row>
    <row r="1529" spans="8:8" x14ac:dyDescent="0.25">
      <c r="H1529" s="144"/>
    </row>
    <row r="1530" spans="8:8" x14ac:dyDescent="0.25">
      <c r="H1530" s="144"/>
    </row>
    <row r="1531" spans="8:8" x14ac:dyDescent="0.25">
      <c r="H1531" s="144"/>
    </row>
    <row r="1532" spans="8:8" x14ac:dyDescent="0.25">
      <c r="H1532" s="144"/>
    </row>
    <row r="1533" spans="8:8" x14ac:dyDescent="0.25">
      <c r="H1533" s="144"/>
    </row>
    <row r="1534" spans="8:8" x14ac:dyDescent="0.25">
      <c r="H1534" s="144"/>
    </row>
    <row r="1535" spans="8:8" x14ac:dyDescent="0.25">
      <c r="H1535" s="144"/>
    </row>
    <row r="1536" spans="8:8" x14ac:dyDescent="0.25">
      <c r="H1536" s="144"/>
    </row>
    <row r="1537" spans="8:8" x14ac:dyDescent="0.25">
      <c r="H1537" s="144"/>
    </row>
    <row r="1538" spans="8:8" x14ac:dyDescent="0.25">
      <c r="H1538" s="144"/>
    </row>
    <row r="1539" spans="8:8" x14ac:dyDescent="0.25">
      <c r="H1539" s="144"/>
    </row>
    <row r="1540" spans="8:8" x14ac:dyDescent="0.25">
      <c r="H1540" s="144"/>
    </row>
    <row r="1541" spans="8:8" x14ac:dyDescent="0.25">
      <c r="H1541" s="144"/>
    </row>
    <row r="1542" spans="8:8" x14ac:dyDescent="0.25">
      <c r="H1542" s="144"/>
    </row>
    <row r="1543" spans="8:8" x14ac:dyDescent="0.25">
      <c r="H1543" s="144"/>
    </row>
    <row r="1544" spans="8:8" x14ac:dyDescent="0.25">
      <c r="H1544" s="144"/>
    </row>
    <row r="1545" spans="8:8" x14ac:dyDescent="0.25">
      <c r="H1545" s="144"/>
    </row>
    <row r="1546" spans="8:8" x14ac:dyDescent="0.25">
      <c r="H1546" s="144"/>
    </row>
    <row r="1547" spans="8:8" x14ac:dyDescent="0.25">
      <c r="H1547" s="144"/>
    </row>
    <row r="1548" spans="8:8" x14ac:dyDescent="0.25">
      <c r="H1548" s="144"/>
    </row>
    <row r="1549" spans="8:8" x14ac:dyDescent="0.25">
      <c r="H1549" s="144"/>
    </row>
    <row r="1550" spans="8:8" x14ac:dyDescent="0.25">
      <c r="H1550" s="144"/>
    </row>
    <row r="1551" spans="8:8" x14ac:dyDescent="0.25">
      <c r="H1551" s="144"/>
    </row>
    <row r="1552" spans="8:8" x14ac:dyDescent="0.25">
      <c r="H1552" s="144"/>
    </row>
    <row r="1553" spans="8:8" x14ac:dyDescent="0.25">
      <c r="H1553" s="144"/>
    </row>
    <row r="1554" spans="8:8" x14ac:dyDescent="0.25">
      <c r="H1554" s="144"/>
    </row>
    <row r="1555" spans="8:8" x14ac:dyDescent="0.25">
      <c r="H1555" s="144"/>
    </row>
    <row r="1556" spans="8:8" x14ac:dyDescent="0.25">
      <c r="H1556" s="144"/>
    </row>
    <row r="1557" spans="8:8" x14ac:dyDescent="0.25">
      <c r="H1557" s="144"/>
    </row>
    <row r="1558" spans="8:8" x14ac:dyDescent="0.25">
      <c r="H1558" s="144"/>
    </row>
    <row r="1559" spans="8:8" x14ac:dyDescent="0.25">
      <c r="H1559" s="144"/>
    </row>
    <row r="1560" spans="8:8" x14ac:dyDescent="0.25">
      <c r="H1560" s="144"/>
    </row>
    <row r="1561" spans="8:8" x14ac:dyDescent="0.25">
      <c r="H1561" s="144"/>
    </row>
    <row r="1562" spans="8:8" x14ac:dyDescent="0.25">
      <c r="H1562" s="144"/>
    </row>
    <row r="1563" spans="8:8" x14ac:dyDescent="0.25">
      <c r="H1563" s="144"/>
    </row>
    <row r="1564" spans="8:8" x14ac:dyDescent="0.25">
      <c r="H1564" s="144"/>
    </row>
    <row r="1565" spans="8:8" x14ac:dyDescent="0.25">
      <c r="H1565" s="144"/>
    </row>
    <row r="1566" spans="8:8" x14ac:dyDescent="0.25">
      <c r="H1566" s="144"/>
    </row>
    <row r="1567" spans="8:8" x14ac:dyDescent="0.25">
      <c r="H1567" s="144"/>
    </row>
    <row r="1568" spans="8:8" x14ac:dyDescent="0.25">
      <c r="H1568" s="144"/>
    </row>
    <row r="1569" spans="8:8" x14ac:dyDescent="0.25">
      <c r="H1569" s="144"/>
    </row>
    <row r="1570" spans="8:8" x14ac:dyDescent="0.25">
      <c r="H1570" s="144"/>
    </row>
    <row r="1571" spans="8:8" x14ac:dyDescent="0.25">
      <c r="H1571" s="144"/>
    </row>
    <row r="1572" spans="8:8" x14ac:dyDescent="0.25">
      <c r="H1572" s="144"/>
    </row>
    <row r="1573" spans="8:8" x14ac:dyDescent="0.25">
      <c r="H1573" s="144"/>
    </row>
    <row r="1574" spans="8:8" x14ac:dyDescent="0.25">
      <c r="H1574" s="144"/>
    </row>
    <row r="1575" spans="8:8" x14ac:dyDescent="0.25">
      <c r="H1575" s="144"/>
    </row>
    <row r="1576" spans="8:8" x14ac:dyDescent="0.25">
      <c r="H1576" s="144"/>
    </row>
    <row r="1577" spans="8:8" x14ac:dyDescent="0.25">
      <c r="H1577" s="144"/>
    </row>
    <row r="1578" spans="8:8" x14ac:dyDescent="0.25">
      <c r="H1578" s="144"/>
    </row>
    <row r="1579" spans="8:8" x14ac:dyDescent="0.25">
      <c r="H1579" s="144"/>
    </row>
    <row r="1580" spans="8:8" x14ac:dyDescent="0.25">
      <c r="H1580" s="144"/>
    </row>
    <row r="1581" spans="8:8" x14ac:dyDescent="0.25">
      <c r="H1581" s="144"/>
    </row>
    <row r="1582" spans="8:8" x14ac:dyDescent="0.25">
      <c r="H1582" s="144"/>
    </row>
    <row r="1583" spans="8:8" x14ac:dyDescent="0.25">
      <c r="H1583" s="144"/>
    </row>
    <row r="1584" spans="8:8" x14ac:dyDescent="0.25">
      <c r="H1584" s="144"/>
    </row>
    <row r="1585" spans="8:8" x14ac:dyDescent="0.25">
      <c r="H1585" s="144"/>
    </row>
    <row r="1586" spans="8:8" x14ac:dyDescent="0.25">
      <c r="H1586" s="144"/>
    </row>
    <row r="1587" spans="8:8" x14ac:dyDescent="0.25">
      <c r="H1587" s="144"/>
    </row>
    <row r="1588" spans="8:8" x14ac:dyDescent="0.25">
      <c r="H1588" s="144"/>
    </row>
    <row r="1589" spans="8:8" x14ac:dyDescent="0.25">
      <c r="H1589" s="144"/>
    </row>
    <row r="1590" spans="8:8" x14ac:dyDescent="0.25">
      <c r="H1590" s="144"/>
    </row>
    <row r="1591" spans="8:8" x14ac:dyDescent="0.25">
      <c r="H1591" s="144"/>
    </row>
    <row r="1592" spans="8:8" x14ac:dyDescent="0.25">
      <c r="H1592" s="144"/>
    </row>
    <row r="1593" spans="8:8" x14ac:dyDescent="0.25">
      <c r="H1593" s="144"/>
    </row>
    <row r="1594" spans="8:8" x14ac:dyDescent="0.25">
      <c r="H1594" s="144"/>
    </row>
    <row r="1595" spans="8:8" x14ac:dyDescent="0.25">
      <c r="H1595" s="144"/>
    </row>
    <row r="1596" spans="8:8" x14ac:dyDescent="0.25">
      <c r="H1596" s="144"/>
    </row>
    <row r="1597" spans="8:8" x14ac:dyDescent="0.25">
      <c r="H1597" s="144"/>
    </row>
    <row r="1598" spans="8:8" x14ac:dyDescent="0.25">
      <c r="H1598" s="144"/>
    </row>
    <row r="1599" spans="8:8" x14ac:dyDescent="0.25">
      <c r="H1599" s="144"/>
    </row>
    <row r="1600" spans="8:8" x14ac:dyDescent="0.25">
      <c r="H1600" s="144"/>
    </row>
    <row r="1601" spans="8:8" x14ac:dyDescent="0.25">
      <c r="H1601" s="144"/>
    </row>
    <row r="1602" spans="8:8" x14ac:dyDescent="0.25">
      <c r="H1602" s="144"/>
    </row>
    <row r="1603" spans="8:8" x14ac:dyDescent="0.25">
      <c r="H1603" s="144"/>
    </row>
    <row r="1604" spans="8:8" x14ac:dyDescent="0.25">
      <c r="H1604" s="144"/>
    </row>
    <row r="1605" spans="8:8" x14ac:dyDescent="0.25">
      <c r="H1605" s="144"/>
    </row>
    <row r="1606" spans="8:8" x14ac:dyDescent="0.25">
      <c r="H1606" s="144"/>
    </row>
    <row r="1607" spans="8:8" x14ac:dyDescent="0.25">
      <c r="H1607" s="144"/>
    </row>
    <row r="1608" spans="8:8" x14ac:dyDescent="0.25">
      <c r="H1608" s="144"/>
    </row>
    <row r="1609" spans="8:8" x14ac:dyDescent="0.25">
      <c r="H1609" s="144"/>
    </row>
    <row r="1610" spans="8:8" x14ac:dyDescent="0.25">
      <c r="H1610" s="144"/>
    </row>
    <row r="1611" spans="8:8" x14ac:dyDescent="0.25">
      <c r="H1611" s="144"/>
    </row>
    <row r="1612" spans="8:8" x14ac:dyDescent="0.25">
      <c r="H1612" s="144"/>
    </row>
    <row r="1613" spans="8:8" x14ac:dyDescent="0.25">
      <c r="H1613" s="144"/>
    </row>
    <row r="1614" spans="8:8" x14ac:dyDescent="0.25">
      <c r="H1614" s="144"/>
    </row>
    <row r="1615" spans="8:8" x14ac:dyDescent="0.25">
      <c r="H1615" s="144"/>
    </row>
    <row r="1616" spans="8:8" x14ac:dyDescent="0.25">
      <c r="H1616" s="144"/>
    </row>
    <row r="1617" spans="8:8" x14ac:dyDescent="0.25">
      <c r="H1617" s="144"/>
    </row>
    <row r="1618" spans="8:8" x14ac:dyDescent="0.25">
      <c r="H1618" s="144"/>
    </row>
    <row r="1619" spans="8:8" x14ac:dyDescent="0.25">
      <c r="H1619" s="144"/>
    </row>
    <row r="1620" spans="8:8" x14ac:dyDescent="0.25">
      <c r="H1620" s="144"/>
    </row>
    <row r="1621" spans="8:8" x14ac:dyDescent="0.25">
      <c r="H1621" s="144"/>
    </row>
    <row r="1622" spans="8:8" x14ac:dyDescent="0.25">
      <c r="H1622" s="144"/>
    </row>
    <row r="1623" spans="8:8" x14ac:dyDescent="0.25">
      <c r="H1623" s="144"/>
    </row>
    <row r="1624" spans="8:8" x14ac:dyDescent="0.25">
      <c r="H1624" s="144"/>
    </row>
    <row r="1625" spans="8:8" x14ac:dyDescent="0.25">
      <c r="H1625" s="144"/>
    </row>
    <row r="1626" spans="8:8" x14ac:dyDescent="0.25">
      <c r="H1626" s="144"/>
    </row>
    <row r="1627" spans="8:8" x14ac:dyDescent="0.25">
      <c r="H1627" s="144"/>
    </row>
    <row r="1628" spans="8:8" x14ac:dyDescent="0.25">
      <c r="H1628" s="144"/>
    </row>
    <row r="1629" spans="8:8" x14ac:dyDescent="0.25">
      <c r="H1629" s="144"/>
    </row>
    <row r="1630" spans="8:8" x14ac:dyDescent="0.25">
      <c r="H1630" s="144"/>
    </row>
    <row r="1631" spans="8:8" x14ac:dyDescent="0.25">
      <c r="H1631" s="144"/>
    </row>
    <row r="1632" spans="8:8" x14ac:dyDescent="0.25">
      <c r="H1632" s="144"/>
    </row>
    <row r="1633" spans="8:8" x14ac:dyDescent="0.25">
      <c r="H1633" s="144"/>
    </row>
    <row r="1634" spans="8:8" x14ac:dyDescent="0.25">
      <c r="H1634" s="144"/>
    </row>
    <row r="1635" spans="8:8" x14ac:dyDescent="0.25">
      <c r="H1635" s="144"/>
    </row>
    <row r="1636" spans="8:8" x14ac:dyDescent="0.25">
      <c r="H1636" s="144"/>
    </row>
    <row r="1637" spans="8:8" x14ac:dyDescent="0.25">
      <c r="H1637" s="144"/>
    </row>
    <row r="1638" spans="8:8" x14ac:dyDescent="0.25">
      <c r="H1638" s="144"/>
    </row>
    <row r="1639" spans="8:8" x14ac:dyDescent="0.25">
      <c r="H1639" s="144"/>
    </row>
    <row r="1640" spans="8:8" x14ac:dyDescent="0.25">
      <c r="H1640" s="144"/>
    </row>
    <row r="1641" spans="8:8" x14ac:dyDescent="0.25">
      <c r="H1641" s="144"/>
    </row>
    <row r="1642" spans="8:8" x14ac:dyDescent="0.25">
      <c r="H1642" s="144"/>
    </row>
    <row r="1643" spans="8:8" x14ac:dyDescent="0.25">
      <c r="H1643" s="144"/>
    </row>
    <row r="1644" spans="8:8" x14ac:dyDescent="0.25">
      <c r="H1644" s="144"/>
    </row>
    <row r="1645" spans="8:8" x14ac:dyDescent="0.25">
      <c r="H1645" s="144"/>
    </row>
    <row r="1646" spans="8:8" x14ac:dyDescent="0.25">
      <c r="H1646" s="144"/>
    </row>
    <row r="1647" spans="8:8" x14ac:dyDescent="0.25">
      <c r="H1647" s="144"/>
    </row>
    <row r="1648" spans="8:8" x14ac:dyDescent="0.25">
      <c r="H1648" s="144"/>
    </row>
    <row r="1649" spans="8:8" x14ac:dyDescent="0.25">
      <c r="H1649" s="144"/>
    </row>
    <row r="1650" spans="8:8" x14ac:dyDescent="0.25">
      <c r="H1650" s="144"/>
    </row>
    <row r="1651" spans="8:8" x14ac:dyDescent="0.25">
      <c r="H1651" s="144"/>
    </row>
    <row r="1652" spans="8:8" x14ac:dyDescent="0.25">
      <c r="H1652" s="144"/>
    </row>
    <row r="1653" spans="8:8" x14ac:dyDescent="0.25">
      <c r="H1653" s="144"/>
    </row>
    <row r="1654" spans="8:8" x14ac:dyDescent="0.25">
      <c r="H1654" s="144"/>
    </row>
    <row r="1655" spans="8:8" x14ac:dyDescent="0.25">
      <c r="H1655" s="144"/>
    </row>
    <row r="1656" spans="8:8" x14ac:dyDescent="0.25">
      <c r="H1656" s="144"/>
    </row>
    <row r="1657" spans="8:8" x14ac:dyDescent="0.25">
      <c r="H1657" s="144"/>
    </row>
    <row r="1658" spans="8:8" x14ac:dyDescent="0.25">
      <c r="H1658" s="144"/>
    </row>
    <row r="1659" spans="8:8" x14ac:dyDescent="0.25">
      <c r="H1659" s="144"/>
    </row>
    <row r="1660" spans="8:8" x14ac:dyDescent="0.25">
      <c r="H1660" s="144"/>
    </row>
    <row r="1661" spans="8:8" x14ac:dyDescent="0.25">
      <c r="H1661" s="144"/>
    </row>
    <row r="1662" spans="8:8" x14ac:dyDescent="0.25">
      <c r="H1662" s="144"/>
    </row>
    <row r="1663" spans="8:8" x14ac:dyDescent="0.25">
      <c r="H1663" s="144"/>
    </row>
    <row r="1664" spans="8:8" x14ac:dyDescent="0.25">
      <c r="H1664" s="144"/>
    </row>
    <row r="1665" spans="8:8" x14ac:dyDescent="0.25">
      <c r="H1665" s="144"/>
    </row>
    <row r="1666" spans="8:8" x14ac:dyDescent="0.25">
      <c r="H1666" s="144"/>
    </row>
    <row r="1667" spans="8:8" x14ac:dyDescent="0.25">
      <c r="H1667" s="144"/>
    </row>
    <row r="1668" spans="8:8" x14ac:dyDescent="0.25">
      <c r="H1668" s="144"/>
    </row>
    <row r="1669" spans="8:8" x14ac:dyDescent="0.25">
      <c r="H1669" s="144"/>
    </row>
    <row r="1670" spans="8:8" x14ac:dyDescent="0.25">
      <c r="H1670" s="144"/>
    </row>
    <row r="1671" spans="8:8" x14ac:dyDescent="0.25">
      <c r="H1671" s="144"/>
    </row>
    <row r="1672" spans="8:8" x14ac:dyDescent="0.25">
      <c r="H1672" s="144"/>
    </row>
    <row r="1673" spans="8:8" x14ac:dyDescent="0.25">
      <c r="H1673" s="144"/>
    </row>
    <row r="1674" spans="8:8" x14ac:dyDescent="0.25">
      <c r="H1674" s="144"/>
    </row>
    <row r="1675" spans="8:8" x14ac:dyDescent="0.25">
      <c r="H1675" s="144"/>
    </row>
    <row r="1676" spans="8:8" x14ac:dyDescent="0.25">
      <c r="H1676" s="144"/>
    </row>
    <row r="1677" spans="8:8" x14ac:dyDescent="0.25">
      <c r="H1677" s="144"/>
    </row>
    <row r="1678" spans="8:8" x14ac:dyDescent="0.25">
      <c r="H1678" s="144"/>
    </row>
    <row r="1679" spans="8:8" x14ac:dyDescent="0.25">
      <c r="H1679" s="144"/>
    </row>
    <row r="1680" spans="8:8" x14ac:dyDescent="0.25">
      <c r="H1680" s="144"/>
    </row>
    <row r="1681" spans="8:8" x14ac:dyDescent="0.25">
      <c r="H1681" s="144"/>
    </row>
    <row r="1682" spans="8:8" x14ac:dyDescent="0.25">
      <c r="H1682" s="144"/>
    </row>
    <row r="1683" spans="8:8" x14ac:dyDescent="0.25">
      <c r="H1683" s="144"/>
    </row>
    <row r="1684" spans="8:8" x14ac:dyDescent="0.25">
      <c r="H1684" s="144"/>
    </row>
    <row r="1685" spans="8:8" x14ac:dyDescent="0.25">
      <c r="H1685" s="144"/>
    </row>
    <row r="1686" spans="8:8" x14ac:dyDescent="0.25">
      <c r="H1686" s="144"/>
    </row>
    <row r="1687" spans="8:8" x14ac:dyDescent="0.25">
      <c r="H1687" s="144"/>
    </row>
    <row r="1688" spans="8:8" x14ac:dyDescent="0.25">
      <c r="H1688" s="144"/>
    </row>
    <row r="1689" spans="8:8" x14ac:dyDescent="0.25">
      <c r="H1689" s="144"/>
    </row>
    <row r="1690" spans="8:8" x14ac:dyDescent="0.25">
      <c r="H1690" s="144"/>
    </row>
    <row r="1691" spans="8:8" x14ac:dyDescent="0.25">
      <c r="H1691" s="144"/>
    </row>
    <row r="1692" spans="8:8" x14ac:dyDescent="0.25">
      <c r="H1692" s="144"/>
    </row>
    <row r="1693" spans="8:8" x14ac:dyDescent="0.25">
      <c r="H1693" s="144"/>
    </row>
    <row r="1694" spans="8:8" x14ac:dyDescent="0.25">
      <c r="H1694" s="144"/>
    </row>
    <row r="1695" spans="8:8" x14ac:dyDescent="0.25">
      <c r="H1695" s="144"/>
    </row>
    <row r="1696" spans="8:8" x14ac:dyDescent="0.25">
      <c r="H1696" s="144"/>
    </row>
    <row r="1697" spans="8:8" x14ac:dyDescent="0.25">
      <c r="H1697" s="144"/>
    </row>
    <row r="1698" spans="8:8" x14ac:dyDescent="0.25">
      <c r="H1698" s="144"/>
    </row>
    <row r="1699" spans="8:8" x14ac:dyDescent="0.25">
      <c r="H1699" s="144"/>
    </row>
    <row r="1700" spans="8:8" x14ac:dyDescent="0.25">
      <c r="H1700" s="144"/>
    </row>
    <row r="1701" spans="8:8" x14ac:dyDescent="0.25">
      <c r="H1701" s="144"/>
    </row>
    <row r="1702" spans="8:8" x14ac:dyDescent="0.25">
      <c r="H1702" s="144"/>
    </row>
    <row r="1703" spans="8:8" x14ac:dyDescent="0.25">
      <c r="H1703" s="144"/>
    </row>
    <row r="1704" spans="8:8" x14ac:dyDescent="0.25">
      <c r="H1704" s="144"/>
    </row>
    <row r="1705" spans="8:8" x14ac:dyDescent="0.25">
      <c r="H1705" s="144"/>
    </row>
    <row r="1706" spans="8:8" x14ac:dyDescent="0.25">
      <c r="H1706" s="144"/>
    </row>
    <row r="1707" spans="8:8" x14ac:dyDescent="0.25">
      <c r="H1707" s="144"/>
    </row>
    <row r="1708" spans="8:8" x14ac:dyDescent="0.25">
      <c r="H1708" s="144"/>
    </row>
    <row r="1709" spans="8:8" x14ac:dyDescent="0.25">
      <c r="H1709" s="144"/>
    </row>
    <row r="1710" spans="8:8" x14ac:dyDescent="0.25">
      <c r="H1710" s="144"/>
    </row>
    <row r="1711" spans="8:8" x14ac:dyDescent="0.25">
      <c r="H1711" s="144"/>
    </row>
    <row r="1712" spans="8:8" x14ac:dyDescent="0.25">
      <c r="H1712" s="144"/>
    </row>
    <row r="1713" spans="8:8" x14ac:dyDescent="0.25">
      <c r="H1713" s="144"/>
    </row>
    <row r="1714" spans="8:8" x14ac:dyDescent="0.25">
      <c r="H1714" s="144"/>
    </row>
    <row r="1715" spans="8:8" x14ac:dyDescent="0.25">
      <c r="H1715" s="144"/>
    </row>
    <row r="1716" spans="8:8" x14ac:dyDescent="0.25">
      <c r="H1716" s="144"/>
    </row>
    <row r="1717" spans="8:8" x14ac:dyDescent="0.25">
      <c r="H1717" s="144"/>
    </row>
    <row r="1718" spans="8:8" x14ac:dyDescent="0.25">
      <c r="H1718" s="144"/>
    </row>
    <row r="1719" spans="8:8" x14ac:dyDescent="0.25">
      <c r="H1719" s="144"/>
    </row>
    <row r="1720" spans="8:8" x14ac:dyDescent="0.25">
      <c r="H1720" s="144"/>
    </row>
    <row r="1721" spans="8:8" x14ac:dyDescent="0.25">
      <c r="H1721" s="144"/>
    </row>
    <row r="1722" spans="8:8" x14ac:dyDescent="0.25">
      <c r="H1722" s="144"/>
    </row>
    <row r="1723" spans="8:8" x14ac:dyDescent="0.25">
      <c r="H1723" s="144"/>
    </row>
    <row r="1724" spans="8:8" x14ac:dyDescent="0.25">
      <c r="H1724" s="144"/>
    </row>
    <row r="1725" spans="8:8" x14ac:dyDescent="0.25">
      <c r="H1725" s="144"/>
    </row>
    <row r="1726" spans="8:8" x14ac:dyDescent="0.25">
      <c r="H1726" s="144"/>
    </row>
    <row r="1727" spans="8:8" x14ac:dyDescent="0.25">
      <c r="H1727" s="144"/>
    </row>
    <row r="1728" spans="8:8" x14ac:dyDescent="0.25">
      <c r="H1728" s="144"/>
    </row>
    <row r="1729" spans="8:8" x14ac:dyDescent="0.25">
      <c r="H1729" s="144"/>
    </row>
    <row r="1730" spans="8:8" x14ac:dyDescent="0.25">
      <c r="H1730" s="144"/>
    </row>
    <row r="1731" spans="8:8" x14ac:dyDescent="0.25">
      <c r="H1731" s="144"/>
    </row>
    <row r="1732" spans="8:8" x14ac:dyDescent="0.25">
      <c r="H1732" s="144"/>
    </row>
    <row r="1733" spans="8:8" x14ac:dyDescent="0.25">
      <c r="H1733" s="144"/>
    </row>
    <row r="1734" spans="8:8" x14ac:dyDescent="0.25">
      <c r="H1734" s="144"/>
    </row>
    <row r="1735" spans="8:8" x14ac:dyDescent="0.25">
      <c r="H1735" s="144"/>
    </row>
    <row r="1736" spans="8:8" x14ac:dyDescent="0.25">
      <c r="H1736" s="144"/>
    </row>
    <row r="1737" spans="8:8" x14ac:dyDescent="0.25">
      <c r="H1737" s="144"/>
    </row>
    <row r="1738" spans="8:8" x14ac:dyDescent="0.25">
      <c r="H1738" s="144"/>
    </row>
    <row r="1739" spans="8:8" x14ac:dyDescent="0.25">
      <c r="H1739" s="144"/>
    </row>
    <row r="1740" spans="8:8" x14ac:dyDescent="0.25">
      <c r="H1740" s="144"/>
    </row>
    <row r="1741" spans="8:8" x14ac:dyDescent="0.25">
      <c r="H1741" s="144"/>
    </row>
    <row r="1742" spans="8:8" x14ac:dyDescent="0.25">
      <c r="H1742" s="144"/>
    </row>
    <row r="1743" spans="8:8" x14ac:dyDescent="0.25">
      <c r="H1743" s="144"/>
    </row>
    <row r="1744" spans="8:8" x14ac:dyDescent="0.25">
      <c r="H1744" s="144"/>
    </row>
    <row r="1745" spans="8:8" x14ac:dyDescent="0.25">
      <c r="H1745" s="144"/>
    </row>
    <row r="1746" spans="8:8" x14ac:dyDescent="0.25">
      <c r="H1746" s="144"/>
    </row>
    <row r="1747" spans="8:8" x14ac:dyDescent="0.25">
      <c r="H1747" s="144"/>
    </row>
    <row r="1748" spans="8:8" x14ac:dyDescent="0.25">
      <c r="H1748" s="144"/>
    </row>
    <row r="1749" spans="8:8" x14ac:dyDescent="0.25">
      <c r="H1749" s="144"/>
    </row>
    <row r="1750" spans="8:8" x14ac:dyDescent="0.25">
      <c r="H1750" s="144"/>
    </row>
    <row r="1751" spans="8:8" x14ac:dyDescent="0.25">
      <c r="H1751" s="144"/>
    </row>
    <row r="1752" spans="8:8" x14ac:dyDescent="0.25">
      <c r="H1752" s="144"/>
    </row>
    <row r="1753" spans="8:8" x14ac:dyDescent="0.25">
      <c r="H1753" s="144"/>
    </row>
    <row r="1754" spans="8:8" x14ac:dyDescent="0.25">
      <c r="H1754" s="144"/>
    </row>
    <row r="1755" spans="8:8" x14ac:dyDescent="0.25">
      <c r="H1755" s="144"/>
    </row>
    <row r="1756" spans="8:8" x14ac:dyDescent="0.25">
      <c r="H1756" s="144"/>
    </row>
    <row r="1757" spans="8:8" x14ac:dyDescent="0.25">
      <c r="H1757" s="144"/>
    </row>
    <row r="1758" spans="8:8" x14ac:dyDescent="0.25">
      <c r="H1758" s="144"/>
    </row>
    <row r="1759" spans="8:8" x14ac:dyDescent="0.25">
      <c r="H1759" s="144"/>
    </row>
    <row r="1760" spans="8:8" x14ac:dyDescent="0.25">
      <c r="H1760" s="144"/>
    </row>
    <row r="1761" spans="8:8" x14ac:dyDescent="0.25">
      <c r="H1761" s="144"/>
    </row>
    <row r="1762" spans="8:8" x14ac:dyDescent="0.25">
      <c r="H1762" s="144"/>
    </row>
    <row r="1763" spans="8:8" x14ac:dyDescent="0.25">
      <c r="H1763" s="144"/>
    </row>
    <row r="1764" spans="8:8" x14ac:dyDescent="0.25">
      <c r="H1764" s="144"/>
    </row>
    <row r="1765" spans="8:8" x14ac:dyDescent="0.25">
      <c r="H1765" s="144"/>
    </row>
    <row r="1766" spans="8:8" x14ac:dyDescent="0.25">
      <c r="H1766" s="144"/>
    </row>
    <row r="1767" spans="8:8" x14ac:dyDescent="0.25">
      <c r="H1767" s="144"/>
    </row>
    <row r="1768" spans="8:8" x14ac:dyDescent="0.25">
      <c r="H1768" s="144"/>
    </row>
    <row r="1769" spans="8:8" x14ac:dyDescent="0.25">
      <c r="H1769" s="144"/>
    </row>
    <row r="1770" spans="8:8" x14ac:dyDescent="0.25">
      <c r="H1770" s="144"/>
    </row>
    <row r="1771" spans="8:8" x14ac:dyDescent="0.25">
      <c r="H1771" s="144"/>
    </row>
    <row r="1772" spans="8:8" x14ac:dyDescent="0.25">
      <c r="H1772" s="144"/>
    </row>
    <row r="1773" spans="8:8" x14ac:dyDescent="0.25">
      <c r="H1773" s="144"/>
    </row>
    <row r="1774" spans="8:8" x14ac:dyDescent="0.25">
      <c r="H1774" s="144"/>
    </row>
    <row r="1775" spans="8:8" x14ac:dyDescent="0.25">
      <c r="H1775" s="144"/>
    </row>
    <row r="1776" spans="8:8" x14ac:dyDescent="0.25">
      <c r="H1776" s="144"/>
    </row>
    <row r="1777" spans="8:8" x14ac:dyDescent="0.25">
      <c r="H1777" s="144"/>
    </row>
    <row r="1778" spans="8:8" x14ac:dyDescent="0.25">
      <c r="H1778" s="144"/>
    </row>
    <row r="1779" spans="8:8" x14ac:dyDescent="0.25">
      <c r="H1779" s="144"/>
    </row>
    <row r="1780" spans="8:8" x14ac:dyDescent="0.25">
      <c r="H1780" s="144"/>
    </row>
    <row r="1781" spans="8:8" x14ac:dyDescent="0.25">
      <c r="H1781" s="144"/>
    </row>
    <row r="1782" spans="8:8" x14ac:dyDescent="0.25">
      <c r="H1782" s="144"/>
    </row>
    <row r="1783" spans="8:8" x14ac:dyDescent="0.25">
      <c r="H1783" s="144"/>
    </row>
    <row r="1784" spans="8:8" x14ac:dyDescent="0.25">
      <c r="H1784" s="144"/>
    </row>
    <row r="1785" spans="8:8" x14ac:dyDescent="0.25">
      <c r="H1785" s="144"/>
    </row>
    <row r="1786" spans="8:8" x14ac:dyDescent="0.25">
      <c r="H1786" s="144"/>
    </row>
    <row r="1787" spans="8:8" x14ac:dyDescent="0.25">
      <c r="H1787" s="144"/>
    </row>
    <row r="1788" spans="8:8" x14ac:dyDescent="0.25">
      <c r="H1788" s="144"/>
    </row>
    <row r="1789" spans="8:8" x14ac:dyDescent="0.25">
      <c r="H1789" s="144"/>
    </row>
    <row r="1790" spans="8:8" x14ac:dyDescent="0.25">
      <c r="H1790" s="144"/>
    </row>
    <row r="1791" spans="8:8" x14ac:dyDescent="0.25">
      <c r="H1791" s="144"/>
    </row>
    <row r="1792" spans="8:8" x14ac:dyDescent="0.25">
      <c r="H1792" s="144"/>
    </row>
    <row r="1793" spans="8:8" x14ac:dyDescent="0.25">
      <c r="H1793" s="144"/>
    </row>
    <row r="1794" spans="8:8" x14ac:dyDescent="0.25">
      <c r="H1794" s="144"/>
    </row>
    <row r="1795" spans="8:8" x14ac:dyDescent="0.25">
      <c r="H1795" s="144"/>
    </row>
    <row r="1796" spans="8:8" x14ac:dyDescent="0.25">
      <c r="H1796" s="144"/>
    </row>
    <row r="1797" spans="8:8" x14ac:dyDescent="0.25">
      <c r="H1797" s="144"/>
    </row>
    <row r="1798" spans="8:8" x14ac:dyDescent="0.25">
      <c r="H1798" s="144"/>
    </row>
    <row r="1799" spans="8:8" x14ac:dyDescent="0.25">
      <c r="H1799" s="144"/>
    </row>
    <row r="1800" spans="8:8" x14ac:dyDescent="0.25">
      <c r="H1800" s="144"/>
    </row>
    <row r="1801" spans="8:8" x14ac:dyDescent="0.25">
      <c r="H1801" s="144"/>
    </row>
    <row r="1802" spans="8:8" x14ac:dyDescent="0.25">
      <c r="H1802" s="144"/>
    </row>
    <row r="1803" spans="8:8" x14ac:dyDescent="0.25">
      <c r="H1803" s="144"/>
    </row>
    <row r="1804" spans="8:8" x14ac:dyDescent="0.25">
      <c r="H1804" s="144"/>
    </row>
    <row r="1805" spans="8:8" x14ac:dyDescent="0.25">
      <c r="H1805" s="144"/>
    </row>
    <row r="1806" spans="8:8" x14ac:dyDescent="0.25">
      <c r="H1806" s="144"/>
    </row>
    <row r="1807" spans="8:8" x14ac:dyDescent="0.25">
      <c r="H1807" s="144"/>
    </row>
    <row r="1808" spans="8:8" x14ac:dyDescent="0.25">
      <c r="H1808" s="144"/>
    </row>
    <row r="1809" spans="8:8" x14ac:dyDescent="0.25">
      <c r="H1809" s="144"/>
    </row>
    <row r="1810" spans="8:8" x14ac:dyDescent="0.25">
      <c r="H1810" s="144"/>
    </row>
    <row r="1811" spans="8:8" x14ac:dyDescent="0.25">
      <c r="H1811" s="144"/>
    </row>
    <row r="1812" spans="8:8" x14ac:dyDescent="0.25">
      <c r="H1812" s="144"/>
    </row>
    <row r="1813" spans="8:8" x14ac:dyDescent="0.25">
      <c r="H1813" s="144"/>
    </row>
    <row r="1814" spans="8:8" x14ac:dyDescent="0.25">
      <c r="H1814" s="144"/>
    </row>
    <row r="1815" spans="8:8" x14ac:dyDescent="0.25">
      <c r="H1815" s="144"/>
    </row>
    <row r="1816" spans="8:8" x14ac:dyDescent="0.25">
      <c r="H1816" s="144"/>
    </row>
    <row r="1817" spans="8:8" x14ac:dyDescent="0.25">
      <c r="H1817" s="144"/>
    </row>
    <row r="1818" spans="8:8" x14ac:dyDescent="0.25">
      <c r="H1818" s="144"/>
    </row>
    <row r="1819" spans="8:8" x14ac:dyDescent="0.25">
      <c r="H1819" s="144"/>
    </row>
    <row r="1820" spans="8:8" x14ac:dyDescent="0.25">
      <c r="H1820" s="144"/>
    </row>
    <row r="1821" spans="8:8" x14ac:dyDescent="0.25">
      <c r="H1821" s="144"/>
    </row>
    <row r="1822" spans="8:8" x14ac:dyDescent="0.25">
      <c r="H1822" s="144"/>
    </row>
    <row r="1823" spans="8:8" x14ac:dyDescent="0.25">
      <c r="H1823" s="144"/>
    </row>
    <row r="1824" spans="8:8" x14ac:dyDescent="0.25">
      <c r="H1824" s="144"/>
    </row>
    <row r="1825" spans="8:8" x14ac:dyDescent="0.25">
      <c r="H1825" s="144"/>
    </row>
    <row r="1826" spans="8:8" x14ac:dyDescent="0.25">
      <c r="H1826" s="144"/>
    </row>
    <row r="1827" spans="8:8" x14ac:dyDescent="0.25">
      <c r="H1827" s="144"/>
    </row>
    <row r="1828" spans="8:8" x14ac:dyDescent="0.25">
      <c r="H1828" s="144"/>
    </row>
    <row r="1829" spans="8:8" x14ac:dyDescent="0.25">
      <c r="H1829" s="144"/>
    </row>
    <row r="1830" spans="8:8" x14ac:dyDescent="0.25">
      <c r="H1830" s="144"/>
    </row>
    <row r="1831" spans="8:8" x14ac:dyDescent="0.25">
      <c r="H1831" s="144"/>
    </row>
    <row r="1832" spans="8:8" x14ac:dyDescent="0.25">
      <c r="H1832" s="144"/>
    </row>
    <row r="1833" spans="8:8" x14ac:dyDescent="0.25">
      <c r="H1833" s="144"/>
    </row>
    <row r="1834" spans="8:8" x14ac:dyDescent="0.25">
      <c r="H1834" s="144"/>
    </row>
    <row r="1835" spans="8:8" x14ac:dyDescent="0.25">
      <c r="H1835" s="144"/>
    </row>
    <row r="1836" spans="8:8" x14ac:dyDescent="0.25">
      <c r="H1836" s="144"/>
    </row>
    <row r="1837" spans="8:8" x14ac:dyDescent="0.25">
      <c r="H1837" s="144"/>
    </row>
    <row r="1838" spans="8:8" x14ac:dyDescent="0.25">
      <c r="H1838" s="144"/>
    </row>
    <row r="1839" spans="8:8" x14ac:dyDescent="0.25">
      <c r="H1839" s="144"/>
    </row>
    <row r="1840" spans="8:8" x14ac:dyDescent="0.25">
      <c r="H1840" s="144"/>
    </row>
    <row r="1841" spans="8:8" x14ac:dyDescent="0.25">
      <c r="H1841" s="144"/>
    </row>
    <row r="1842" spans="8:8" x14ac:dyDescent="0.25">
      <c r="H1842" s="144"/>
    </row>
    <row r="1843" spans="8:8" x14ac:dyDescent="0.25">
      <c r="H1843" s="144"/>
    </row>
    <row r="1844" spans="8:8" x14ac:dyDescent="0.25">
      <c r="H1844" s="144"/>
    </row>
    <row r="1845" spans="8:8" x14ac:dyDescent="0.25">
      <c r="H1845" s="144"/>
    </row>
    <row r="1846" spans="8:8" x14ac:dyDescent="0.25">
      <c r="H1846" s="144"/>
    </row>
    <row r="1847" spans="8:8" x14ac:dyDescent="0.25">
      <c r="H1847" s="144"/>
    </row>
    <row r="1848" spans="8:8" x14ac:dyDescent="0.25">
      <c r="H1848" s="144"/>
    </row>
    <row r="1849" spans="8:8" x14ac:dyDescent="0.25">
      <c r="H1849" s="144"/>
    </row>
    <row r="1850" spans="8:8" x14ac:dyDescent="0.25">
      <c r="H1850" s="144"/>
    </row>
    <row r="1851" spans="8:8" x14ac:dyDescent="0.25">
      <c r="H1851" s="144"/>
    </row>
    <row r="1852" spans="8:8" x14ac:dyDescent="0.25">
      <c r="H1852" s="144"/>
    </row>
    <row r="1853" spans="8:8" x14ac:dyDescent="0.25">
      <c r="H1853" s="144"/>
    </row>
    <row r="1854" spans="8:8" x14ac:dyDescent="0.25">
      <c r="H1854" s="144"/>
    </row>
    <row r="1855" spans="8:8" x14ac:dyDescent="0.25">
      <c r="H1855" s="144"/>
    </row>
    <row r="1856" spans="8:8" x14ac:dyDescent="0.25">
      <c r="H1856" s="144"/>
    </row>
    <row r="1857" spans="8:8" x14ac:dyDescent="0.25">
      <c r="H1857" s="144"/>
    </row>
    <row r="1858" spans="8:8" x14ac:dyDescent="0.25">
      <c r="H1858" s="144"/>
    </row>
    <row r="1859" spans="8:8" x14ac:dyDescent="0.25">
      <c r="H1859" s="144"/>
    </row>
    <row r="1860" spans="8:8" x14ac:dyDescent="0.25">
      <c r="H1860" s="144"/>
    </row>
    <row r="1861" spans="8:8" x14ac:dyDescent="0.25">
      <c r="H1861" s="144"/>
    </row>
    <row r="1862" spans="8:8" x14ac:dyDescent="0.25">
      <c r="H1862" s="144"/>
    </row>
    <row r="1863" spans="8:8" x14ac:dyDescent="0.25">
      <c r="H1863" s="144"/>
    </row>
    <row r="1864" spans="8:8" x14ac:dyDescent="0.25">
      <c r="H1864" s="144"/>
    </row>
    <row r="1865" spans="8:8" x14ac:dyDescent="0.25">
      <c r="H1865" s="144"/>
    </row>
    <row r="1866" spans="8:8" x14ac:dyDescent="0.25">
      <c r="H1866" s="144"/>
    </row>
    <row r="1867" spans="8:8" x14ac:dyDescent="0.25">
      <c r="H1867" s="144"/>
    </row>
    <row r="1868" spans="8:8" x14ac:dyDescent="0.25">
      <c r="H1868" s="144"/>
    </row>
    <row r="1869" spans="8:8" x14ac:dyDescent="0.25">
      <c r="H1869" s="144"/>
    </row>
    <row r="1870" spans="8:8" x14ac:dyDescent="0.25">
      <c r="H1870" s="144"/>
    </row>
    <row r="1871" spans="8:8" x14ac:dyDescent="0.25">
      <c r="H1871" s="144"/>
    </row>
    <row r="1872" spans="8:8" x14ac:dyDescent="0.25">
      <c r="H1872" s="144"/>
    </row>
    <row r="1873" spans="8:8" x14ac:dyDescent="0.25">
      <c r="H1873" s="144"/>
    </row>
    <row r="1874" spans="8:8" x14ac:dyDescent="0.25">
      <c r="H1874" s="144"/>
    </row>
    <row r="1875" spans="8:8" x14ac:dyDescent="0.25">
      <c r="H1875" s="144"/>
    </row>
    <row r="1876" spans="8:8" x14ac:dyDescent="0.25">
      <c r="H1876" s="144"/>
    </row>
    <row r="1877" spans="8:8" x14ac:dyDescent="0.25">
      <c r="H1877" s="144"/>
    </row>
    <row r="1878" spans="8:8" x14ac:dyDescent="0.25">
      <c r="H1878" s="144"/>
    </row>
    <row r="1879" spans="8:8" x14ac:dyDescent="0.25">
      <c r="H1879" s="144"/>
    </row>
    <row r="1880" spans="8:8" x14ac:dyDescent="0.25">
      <c r="H1880" s="144"/>
    </row>
    <row r="1881" spans="8:8" x14ac:dyDescent="0.25">
      <c r="H1881" s="144"/>
    </row>
    <row r="1882" spans="8:8" x14ac:dyDescent="0.25">
      <c r="H1882" s="144"/>
    </row>
    <row r="1883" spans="8:8" x14ac:dyDescent="0.25">
      <c r="H1883" s="144"/>
    </row>
    <row r="1884" spans="8:8" x14ac:dyDescent="0.25">
      <c r="H1884" s="144"/>
    </row>
    <row r="1885" spans="8:8" x14ac:dyDescent="0.25">
      <c r="H1885" s="144"/>
    </row>
    <row r="1886" spans="8:8" x14ac:dyDescent="0.25">
      <c r="H1886" s="144"/>
    </row>
    <row r="1887" spans="8:8" x14ac:dyDescent="0.25">
      <c r="H1887" s="144"/>
    </row>
    <row r="1888" spans="8:8" x14ac:dyDescent="0.25">
      <c r="H1888" s="144"/>
    </row>
    <row r="1889" spans="8:8" x14ac:dyDescent="0.25">
      <c r="H1889" s="144"/>
    </row>
    <row r="1890" spans="8:8" x14ac:dyDescent="0.25">
      <c r="H1890" s="144"/>
    </row>
    <row r="1891" spans="8:8" x14ac:dyDescent="0.25">
      <c r="H1891" s="144"/>
    </row>
    <row r="1892" spans="8:8" x14ac:dyDescent="0.25">
      <c r="H1892" s="144"/>
    </row>
    <row r="1893" spans="8:8" x14ac:dyDescent="0.25">
      <c r="H1893" s="144"/>
    </row>
    <row r="1894" spans="8:8" x14ac:dyDescent="0.25">
      <c r="H1894" s="144"/>
    </row>
    <row r="1895" spans="8:8" x14ac:dyDescent="0.25">
      <c r="H1895" s="144"/>
    </row>
    <row r="1896" spans="8:8" x14ac:dyDescent="0.25">
      <c r="H1896" s="144"/>
    </row>
    <row r="1897" spans="8:8" x14ac:dyDescent="0.25">
      <c r="H1897" s="144"/>
    </row>
    <row r="1898" spans="8:8" x14ac:dyDescent="0.25">
      <c r="H1898" s="144"/>
    </row>
    <row r="1899" spans="8:8" x14ac:dyDescent="0.25">
      <c r="H1899" s="144"/>
    </row>
    <row r="1900" spans="8:8" x14ac:dyDescent="0.25">
      <c r="H1900" s="144"/>
    </row>
    <row r="1901" spans="8:8" x14ac:dyDescent="0.25">
      <c r="H1901" s="144"/>
    </row>
    <row r="1902" spans="8:8" x14ac:dyDescent="0.25">
      <c r="H1902" s="144"/>
    </row>
    <row r="1903" spans="8:8" x14ac:dyDescent="0.25">
      <c r="H1903" s="144"/>
    </row>
    <row r="1904" spans="8:8" x14ac:dyDescent="0.25">
      <c r="H1904" s="144"/>
    </row>
    <row r="1905" spans="8:8" x14ac:dyDescent="0.25">
      <c r="H1905" s="144"/>
    </row>
    <row r="1906" spans="8:8" x14ac:dyDescent="0.25">
      <c r="H1906" s="144"/>
    </row>
    <row r="1907" spans="8:8" x14ac:dyDescent="0.25">
      <c r="H1907" s="144"/>
    </row>
    <row r="1908" spans="8:8" x14ac:dyDescent="0.25">
      <c r="H1908" s="144"/>
    </row>
    <row r="1909" spans="8:8" x14ac:dyDescent="0.25">
      <c r="H1909" s="144"/>
    </row>
    <row r="1910" spans="8:8" x14ac:dyDescent="0.25">
      <c r="H1910" s="144"/>
    </row>
    <row r="1911" spans="8:8" x14ac:dyDescent="0.25">
      <c r="H1911" s="144"/>
    </row>
    <row r="1912" spans="8:8" x14ac:dyDescent="0.25">
      <c r="H1912" s="144"/>
    </row>
    <row r="1913" spans="8:8" x14ac:dyDescent="0.25">
      <c r="H1913" s="144"/>
    </row>
    <row r="1914" spans="8:8" x14ac:dyDescent="0.25">
      <c r="H1914" s="144"/>
    </row>
    <row r="1915" spans="8:8" x14ac:dyDescent="0.25">
      <c r="H1915" s="144"/>
    </row>
    <row r="1916" spans="8:8" x14ac:dyDescent="0.25">
      <c r="H1916" s="144"/>
    </row>
    <row r="1917" spans="8:8" x14ac:dyDescent="0.25">
      <c r="H1917" s="144"/>
    </row>
    <row r="1918" spans="8:8" x14ac:dyDescent="0.25">
      <c r="H1918" s="144"/>
    </row>
    <row r="1919" spans="8:8" x14ac:dyDescent="0.25">
      <c r="H1919" s="144"/>
    </row>
    <row r="1920" spans="8:8" x14ac:dyDescent="0.25">
      <c r="H1920" s="144"/>
    </row>
    <row r="1921" spans="8:8" x14ac:dyDescent="0.25">
      <c r="H1921" s="144"/>
    </row>
    <row r="1922" spans="8:8" x14ac:dyDescent="0.25">
      <c r="H1922" s="144"/>
    </row>
    <row r="1923" spans="8:8" x14ac:dyDescent="0.25">
      <c r="H1923" s="144"/>
    </row>
    <row r="1924" spans="8:8" x14ac:dyDescent="0.25">
      <c r="H1924" s="144"/>
    </row>
    <row r="1925" spans="8:8" x14ac:dyDescent="0.25">
      <c r="H1925" s="144"/>
    </row>
    <row r="1926" spans="8:8" x14ac:dyDescent="0.25">
      <c r="H1926" s="144"/>
    </row>
    <row r="1927" spans="8:8" x14ac:dyDescent="0.25">
      <c r="H1927" s="144"/>
    </row>
    <row r="1928" spans="8:8" x14ac:dyDescent="0.25">
      <c r="H1928" s="144"/>
    </row>
    <row r="1929" spans="8:8" x14ac:dyDescent="0.25">
      <c r="H1929" s="144"/>
    </row>
    <row r="1930" spans="8:8" x14ac:dyDescent="0.25">
      <c r="H1930" s="144"/>
    </row>
    <row r="1931" spans="8:8" x14ac:dyDescent="0.25">
      <c r="H1931" s="144"/>
    </row>
    <row r="1932" spans="8:8" x14ac:dyDescent="0.25">
      <c r="H1932" s="144"/>
    </row>
    <row r="1933" spans="8:8" x14ac:dyDescent="0.25">
      <c r="H1933" s="144"/>
    </row>
    <row r="1934" spans="8:8" x14ac:dyDescent="0.25">
      <c r="H1934" s="144"/>
    </row>
    <row r="1935" spans="8:8" x14ac:dyDescent="0.25">
      <c r="H1935" s="144"/>
    </row>
    <row r="1936" spans="8:8" x14ac:dyDescent="0.25">
      <c r="H1936" s="144"/>
    </row>
    <row r="1937" spans="8:8" x14ac:dyDescent="0.25">
      <c r="H1937" s="144"/>
    </row>
    <row r="1938" spans="8:8" x14ac:dyDescent="0.25">
      <c r="H1938" s="144"/>
    </row>
    <row r="1939" spans="8:8" x14ac:dyDescent="0.25">
      <c r="H1939" s="144"/>
    </row>
    <row r="1940" spans="8:8" x14ac:dyDescent="0.25">
      <c r="H1940" s="144"/>
    </row>
    <row r="1941" spans="8:8" x14ac:dyDescent="0.25">
      <c r="H1941" s="144"/>
    </row>
    <row r="1942" spans="8:8" x14ac:dyDescent="0.25">
      <c r="H1942" s="144"/>
    </row>
    <row r="1943" spans="8:8" x14ac:dyDescent="0.25">
      <c r="H1943" s="144"/>
    </row>
    <row r="1944" spans="8:8" x14ac:dyDescent="0.25">
      <c r="H1944" s="144"/>
    </row>
    <row r="1945" spans="8:8" x14ac:dyDescent="0.25">
      <c r="H1945" s="144"/>
    </row>
    <row r="1946" spans="8:8" x14ac:dyDescent="0.25">
      <c r="H1946" s="144"/>
    </row>
    <row r="1947" spans="8:8" x14ac:dyDescent="0.25">
      <c r="H1947" s="144"/>
    </row>
    <row r="1948" spans="8:8" x14ac:dyDescent="0.25">
      <c r="H1948" s="144"/>
    </row>
    <row r="1949" spans="8:8" x14ac:dyDescent="0.25">
      <c r="H1949" s="144"/>
    </row>
    <row r="1950" spans="8:8" x14ac:dyDescent="0.25">
      <c r="H1950" s="144"/>
    </row>
    <row r="1951" spans="8:8" x14ac:dyDescent="0.25">
      <c r="H1951" s="144"/>
    </row>
    <row r="1952" spans="8:8" x14ac:dyDescent="0.25">
      <c r="H1952" s="144"/>
    </row>
    <row r="1953" spans="8:8" x14ac:dyDescent="0.25">
      <c r="H1953" s="144"/>
    </row>
    <row r="1954" spans="8:8" x14ac:dyDescent="0.25">
      <c r="H1954" s="144"/>
    </row>
    <row r="1955" spans="8:8" x14ac:dyDescent="0.25">
      <c r="H1955" s="144"/>
    </row>
    <row r="1956" spans="8:8" x14ac:dyDescent="0.25">
      <c r="H1956" s="144"/>
    </row>
    <row r="1957" spans="8:8" x14ac:dyDescent="0.25">
      <c r="H1957" s="144"/>
    </row>
    <row r="1958" spans="8:8" x14ac:dyDescent="0.25">
      <c r="H1958" s="144"/>
    </row>
    <row r="1959" spans="8:8" x14ac:dyDescent="0.25">
      <c r="H1959" s="144"/>
    </row>
    <row r="1960" spans="8:8" x14ac:dyDescent="0.25">
      <c r="H1960" s="144"/>
    </row>
    <row r="1961" spans="8:8" x14ac:dyDescent="0.25">
      <c r="H1961" s="144"/>
    </row>
    <row r="1962" spans="8:8" x14ac:dyDescent="0.25">
      <c r="H1962" s="144"/>
    </row>
    <row r="1963" spans="8:8" x14ac:dyDescent="0.25">
      <c r="H1963" s="144"/>
    </row>
    <row r="1964" spans="8:8" x14ac:dyDescent="0.25">
      <c r="H1964" s="144"/>
    </row>
    <row r="1965" spans="8:8" x14ac:dyDescent="0.25">
      <c r="H1965" s="144"/>
    </row>
    <row r="1966" spans="8:8" x14ac:dyDescent="0.25">
      <c r="H1966" s="144"/>
    </row>
    <row r="1967" spans="8:8" x14ac:dyDescent="0.25">
      <c r="H1967" s="144"/>
    </row>
    <row r="1968" spans="8:8" x14ac:dyDescent="0.25">
      <c r="H1968" s="144"/>
    </row>
    <row r="1969" spans="8:8" x14ac:dyDescent="0.25">
      <c r="H1969" s="144"/>
    </row>
    <row r="1970" spans="8:8" x14ac:dyDescent="0.25">
      <c r="H1970" s="144"/>
    </row>
    <row r="1971" spans="8:8" x14ac:dyDescent="0.25">
      <c r="H1971" s="144"/>
    </row>
    <row r="1972" spans="8:8" x14ac:dyDescent="0.25">
      <c r="H1972" s="144"/>
    </row>
    <row r="1973" spans="8:8" x14ac:dyDescent="0.25">
      <c r="H1973" s="144"/>
    </row>
    <row r="1974" spans="8:8" x14ac:dyDescent="0.25">
      <c r="H1974" s="144"/>
    </row>
    <row r="1975" spans="8:8" x14ac:dyDescent="0.25">
      <c r="H1975" s="144"/>
    </row>
    <row r="1976" spans="8:8" x14ac:dyDescent="0.25">
      <c r="H1976" s="144"/>
    </row>
    <row r="1977" spans="8:8" x14ac:dyDescent="0.25">
      <c r="H1977" s="144"/>
    </row>
    <row r="1978" spans="8:8" x14ac:dyDescent="0.25">
      <c r="H1978" s="144"/>
    </row>
    <row r="1979" spans="8:8" x14ac:dyDescent="0.25">
      <c r="H1979" s="144"/>
    </row>
    <row r="1980" spans="8:8" x14ac:dyDescent="0.25">
      <c r="H1980" s="144"/>
    </row>
    <row r="1981" spans="8:8" x14ac:dyDescent="0.25">
      <c r="H1981" s="144"/>
    </row>
    <row r="1982" spans="8:8" x14ac:dyDescent="0.25">
      <c r="H1982" s="144"/>
    </row>
    <row r="1983" spans="8:8" x14ac:dyDescent="0.25">
      <c r="H1983" s="144"/>
    </row>
    <row r="1984" spans="8:8" x14ac:dyDescent="0.25">
      <c r="H1984" s="144"/>
    </row>
    <row r="1985" spans="8:8" x14ac:dyDescent="0.25">
      <c r="H1985" s="144"/>
    </row>
    <row r="1986" spans="8:8" x14ac:dyDescent="0.25">
      <c r="H1986" s="144"/>
    </row>
    <row r="1987" spans="8:8" x14ac:dyDescent="0.25">
      <c r="H1987" s="144"/>
    </row>
    <row r="1988" spans="8:8" x14ac:dyDescent="0.25">
      <c r="H1988" s="144"/>
    </row>
    <row r="1989" spans="8:8" x14ac:dyDescent="0.25">
      <c r="H1989" s="144"/>
    </row>
    <row r="1990" spans="8:8" x14ac:dyDescent="0.25">
      <c r="H1990" s="144"/>
    </row>
    <row r="1991" spans="8:8" x14ac:dyDescent="0.25">
      <c r="H1991" s="144"/>
    </row>
    <row r="1992" spans="8:8" x14ac:dyDescent="0.25">
      <c r="H1992" s="144"/>
    </row>
    <row r="1993" spans="8:8" x14ac:dyDescent="0.25">
      <c r="H1993" s="144"/>
    </row>
    <row r="1994" spans="8:8" x14ac:dyDescent="0.25">
      <c r="H1994" s="144"/>
    </row>
    <row r="1995" spans="8:8" x14ac:dyDescent="0.25">
      <c r="H1995" s="144"/>
    </row>
    <row r="1996" spans="8:8" x14ac:dyDescent="0.25">
      <c r="H1996" s="144"/>
    </row>
    <row r="1997" spans="8:8" x14ac:dyDescent="0.25">
      <c r="H1997" s="144"/>
    </row>
    <row r="1998" spans="8:8" x14ac:dyDescent="0.25">
      <c r="H1998" s="144"/>
    </row>
    <row r="1999" spans="8:8" x14ac:dyDescent="0.25">
      <c r="H1999" s="144"/>
    </row>
    <row r="2000" spans="8:8" x14ac:dyDescent="0.25">
      <c r="H2000" s="144"/>
    </row>
    <row r="2001" spans="8:8" x14ac:dyDescent="0.25">
      <c r="H2001" s="144"/>
    </row>
    <row r="2002" spans="8:8" x14ac:dyDescent="0.25">
      <c r="H2002" s="144"/>
    </row>
    <row r="2003" spans="8:8" x14ac:dyDescent="0.25">
      <c r="H2003" s="144"/>
    </row>
    <row r="2004" spans="8:8" x14ac:dyDescent="0.25">
      <c r="H2004" s="144"/>
    </row>
    <row r="2005" spans="8:8" x14ac:dyDescent="0.25">
      <c r="H2005" s="144"/>
    </row>
    <row r="2006" spans="8:8" x14ac:dyDescent="0.25">
      <c r="H2006" s="144"/>
    </row>
    <row r="2007" spans="8:8" x14ac:dyDescent="0.25">
      <c r="H2007" s="144"/>
    </row>
    <row r="2008" spans="8:8" x14ac:dyDescent="0.25">
      <c r="H2008" s="144"/>
    </row>
    <row r="2009" spans="8:8" x14ac:dyDescent="0.25">
      <c r="H2009" s="144"/>
    </row>
    <row r="2010" spans="8:8" x14ac:dyDescent="0.25">
      <c r="H2010" s="144"/>
    </row>
    <row r="2011" spans="8:8" x14ac:dyDescent="0.25">
      <c r="H2011" s="144"/>
    </row>
    <row r="2012" spans="8:8" x14ac:dyDescent="0.25">
      <c r="H2012" s="144"/>
    </row>
    <row r="2013" spans="8:8" x14ac:dyDescent="0.25">
      <c r="H2013" s="144"/>
    </row>
    <row r="2014" spans="8:8" x14ac:dyDescent="0.25">
      <c r="H2014" s="144"/>
    </row>
    <row r="2015" spans="8:8" x14ac:dyDescent="0.25">
      <c r="H2015" s="144"/>
    </row>
    <row r="2016" spans="8:8" x14ac:dyDescent="0.25">
      <c r="H2016" s="144"/>
    </row>
    <row r="2017" spans="8:8" x14ac:dyDescent="0.25">
      <c r="H2017" s="144"/>
    </row>
    <row r="2018" spans="8:8" x14ac:dyDescent="0.25">
      <c r="H2018" s="144"/>
    </row>
    <row r="2019" spans="8:8" x14ac:dyDescent="0.25">
      <c r="H2019" s="144"/>
    </row>
    <row r="2020" spans="8:8" x14ac:dyDescent="0.25">
      <c r="H2020" s="144"/>
    </row>
    <row r="2021" spans="8:8" x14ac:dyDescent="0.25">
      <c r="H2021" s="144"/>
    </row>
    <row r="2022" spans="8:8" x14ac:dyDescent="0.25">
      <c r="H2022" s="144"/>
    </row>
    <row r="2023" spans="8:8" x14ac:dyDescent="0.25">
      <c r="H2023" s="144"/>
    </row>
    <row r="2024" spans="8:8" x14ac:dyDescent="0.25">
      <c r="H2024" s="144"/>
    </row>
    <row r="2025" spans="8:8" x14ac:dyDescent="0.25">
      <c r="H2025" s="144"/>
    </row>
    <row r="2026" spans="8:8" x14ac:dyDescent="0.25">
      <c r="H2026" s="144"/>
    </row>
    <row r="2027" spans="8:8" x14ac:dyDescent="0.25">
      <c r="H2027" s="144"/>
    </row>
    <row r="2028" spans="8:8" x14ac:dyDescent="0.25">
      <c r="H2028" s="144"/>
    </row>
    <row r="2029" spans="8:8" x14ac:dyDescent="0.25">
      <c r="H2029" s="144"/>
    </row>
    <row r="2030" spans="8:8" x14ac:dyDescent="0.25">
      <c r="H2030" s="144"/>
    </row>
    <row r="2031" spans="8:8" x14ac:dyDescent="0.25">
      <c r="H2031" s="144"/>
    </row>
    <row r="2032" spans="8:8" x14ac:dyDescent="0.25">
      <c r="H2032" s="144"/>
    </row>
    <row r="2033" spans="8:8" x14ac:dyDescent="0.25">
      <c r="H2033" s="144"/>
    </row>
    <row r="2034" spans="8:8" x14ac:dyDescent="0.25">
      <c r="H2034" s="144"/>
    </row>
    <row r="2035" spans="8:8" x14ac:dyDescent="0.25">
      <c r="H2035" s="144"/>
    </row>
    <row r="2036" spans="8:8" x14ac:dyDescent="0.25">
      <c r="H2036" s="144"/>
    </row>
    <row r="2037" spans="8:8" x14ac:dyDescent="0.25">
      <c r="H2037" s="144"/>
    </row>
    <row r="2038" spans="8:8" x14ac:dyDescent="0.25">
      <c r="H2038" s="144"/>
    </row>
    <row r="2039" spans="8:8" x14ac:dyDescent="0.25">
      <c r="H2039" s="144"/>
    </row>
    <row r="2040" spans="8:8" x14ac:dyDescent="0.25">
      <c r="H2040" s="144"/>
    </row>
    <row r="2041" spans="8:8" x14ac:dyDescent="0.25">
      <c r="H2041" s="144"/>
    </row>
    <row r="2042" spans="8:8" x14ac:dyDescent="0.25">
      <c r="H2042" s="144"/>
    </row>
    <row r="2043" spans="8:8" x14ac:dyDescent="0.25">
      <c r="H2043" s="144"/>
    </row>
    <row r="2044" spans="8:8" x14ac:dyDescent="0.25">
      <c r="H2044" s="144"/>
    </row>
    <row r="2045" spans="8:8" x14ac:dyDescent="0.25">
      <c r="H2045" s="144"/>
    </row>
    <row r="2046" spans="8:8" x14ac:dyDescent="0.25">
      <c r="H2046" s="144"/>
    </row>
    <row r="2047" spans="8:8" x14ac:dyDescent="0.25">
      <c r="H2047" s="144"/>
    </row>
    <row r="2048" spans="8:8" x14ac:dyDescent="0.25">
      <c r="H2048" s="144"/>
    </row>
    <row r="2049" spans="8:8" x14ac:dyDescent="0.25">
      <c r="H2049" s="144"/>
    </row>
    <row r="2050" spans="8:8" x14ac:dyDescent="0.25">
      <c r="H2050" s="144"/>
    </row>
    <row r="2051" spans="8:8" x14ac:dyDescent="0.25">
      <c r="H2051" s="144"/>
    </row>
    <row r="2052" spans="8:8" x14ac:dyDescent="0.25">
      <c r="H2052" s="144"/>
    </row>
    <row r="2053" spans="8:8" x14ac:dyDescent="0.25">
      <c r="H2053" s="144"/>
    </row>
    <row r="2054" spans="8:8" x14ac:dyDescent="0.25">
      <c r="H2054" s="144"/>
    </row>
    <row r="2055" spans="8:8" x14ac:dyDescent="0.25">
      <c r="H2055" s="144"/>
    </row>
    <row r="2056" spans="8:8" x14ac:dyDescent="0.25">
      <c r="H2056" s="144"/>
    </row>
    <row r="2057" spans="8:8" x14ac:dyDescent="0.25">
      <c r="H2057" s="144"/>
    </row>
    <row r="2058" spans="8:8" x14ac:dyDescent="0.25">
      <c r="H2058" s="144"/>
    </row>
    <row r="2059" spans="8:8" x14ac:dyDescent="0.25">
      <c r="H2059" s="144"/>
    </row>
    <row r="2060" spans="8:8" x14ac:dyDescent="0.25">
      <c r="H2060" s="144"/>
    </row>
    <row r="2061" spans="8:8" x14ac:dyDescent="0.25">
      <c r="H2061" s="144"/>
    </row>
    <row r="2062" spans="8:8" x14ac:dyDescent="0.25">
      <c r="H2062" s="144"/>
    </row>
    <row r="2063" spans="8:8" x14ac:dyDescent="0.25">
      <c r="H2063" s="144"/>
    </row>
    <row r="2064" spans="8:8" x14ac:dyDescent="0.25">
      <c r="H2064" s="144"/>
    </row>
    <row r="2065" spans="8:8" x14ac:dyDescent="0.25">
      <c r="H2065" s="144"/>
    </row>
    <row r="2066" spans="8:8" x14ac:dyDescent="0.25">
      <c r="H2066" s="144"/>
    </row>
    <row r="2067" spans="8:8" x14ac:dyDescent="0.25">
      <c r="H2067" s="144"/>
    </row>
    <row r="2068" spans="8:8" x14ac:dyDescent="0.25">
      <c r="H2068" s="144"/>
    </row>
    <row r="2069" spans="8:8" x14ac:dyDescent="0.25">
      <c r="H2069" s="144"/>
    </row>
    <row r="2070" spans="8:8" x14ac:dyDescent="0.25">
      <c r="H2070" s="144"/>
    </row>
    <row r="2071" spans="8:8" x14ac:dyDescent="0.25">
      <c r="H2071" s="144"/>
    </row>
    <row r="2072" spans="8:8" x14ac:dyDescent="0.25">
      <c r="H2072" s="144"/>
    </row>
    <row r="2073" spans="8:8" x14ac:dyDescent="0.25">
      <c r="H2073" s="144"/>
    </row>
    <row r="2074" spans="8:8" x14ac:dyDescent="0.25">
      <c r="H2074" s="144"/>
    </row>
    <row r="2075" spans="8:8" x14ac:dyDescent="0.25">
      <c r="H2075" s="144"/>
    </row>
    <row r="2076" spans="8:8" x14ac:dyDescent="0.25">
      <c r="H2076" s="144"/>
    </row>
    <row r="2077" spans="8:8" x14ac:dyDescent="0.25">
      <c r="H2077" s="144"/>
    </row>
    <row r="2078" spans="8:8" x14ac:dyDescent="0.25">
      <c r="H2078" s="144"/>
    </row>
    <row r="2079" spans="8:8" x14ac:dyDescent="0.25">
      <c r="H2079" s="144"/>
    </row>
    <row r="2080" spans="8:8" x14ac:dyDescent="0.25">
      <c r="H2080" s="144"/>
    </row>
    <row r="2081" spans="8:8" x14ac:dyDescent="0.25">
      <c r="H2081" s="144"/>
    </row>
    <row r="2082" spans="8:8" x14ac:dyDescent="0.25">
      <c r="H2082" s="144"/>
    </row>
    <row r="2083" spans="8:8" x14ac:dyDescent="0.25">
      <c r="H2083" s="144"/>
    </row>
    <row r="2084" spans="8:8" x14ac:dyDescent="0.25">
      <c r="H2084" s="144"/>
    </row>
    <row r="2085" spans="8:8" x14ac:dyDescent="0.25">
      <c r="H2085" s="144"/>
    </row>
    <row r="2086" spans="8:8" x14ac:dyDescent="0.25">
      <c r="H2086" s="144"/>
    </row>
    <row r="2087" spans="8:8" x14ac:dyDescent="0.25">
      <c r="H2087" s="144"/>
    </row>
    <row r="2088" spans="8:8" x14ac:dyDescent="0.25">
      <c r="H2088" s="144"/>
    </row>
    <row r="2089" spans="8:8" x14ac:dyDescent="0.25">
      <c r="H2089" s="144"/>
    </row>
    <row r="2090" spans="8:8" x14ac:dyDescent="0.25">
      <c r="H2090" s="144"/>
    </row>
    <row r="2091" spans="8:8" x14ac:dyDescent="0.25">
      <c r="H2091" s="144"/>
    </row>
    <row r="2092" spans="8:8" x14ac:dyDescent="0.25">
      <c r="H2092" s="144"/>
    </row>
    <row r="2093" spans="8:8" x14ac:dyDescent="0.25">
      <c r="H2093" s="144"/>
    </row>
    <row r="2094" spans="8:8" x14ac:dyDescent="0.25">
      <c r="H2094" s="144"/>
    </row>
    <row r="2095" spans="8:8" x14ac:dyDescent="0.25">
      <c r="H2095" s="144"/>
    </row>
    <row r="2096" spans="8:8" x14ac:dyDescent="0.25">
      <c r="H2096" s="144"/>
    </row>
    <row r="2097" spans="8:8" x14ac:dyDescent="0.25">
      <c r="H2097" s="144"/>
    </row>
    <row r="2098" spans="8:8" x14ac:dyDescent="0.25">
      <c r="H2098" s="144"/>
    </row>
    <row r="2099" spans="8:8" x14ac:dyDescent="0.25">
      <c r="H2099" s="144"/>
    </row>
    <row r="2100" spans="8:8" x14ac:dyDescent="0.25">
      <c r="H2100" s="144"/>
    </row>
    <row r="2101" spans="8:8" x14ac:dyDescent="0.25">
      <c r="H2101" s="144"/>
    </row>
    <row r="2102" spans="8:8" x14ac:dyDescent="0.25">
      <c r="H2102" s="144"/>
    </row>
    <row r="2103" spans="8:8" x14ac:dyDescent="0.25">
      <c r="H2103" s="144"/>
    </row>
    <row r="2104" spans="8:8" x14ac:dyDescent="0.25">
      <c r="H2104" s="144"/>
    </row>
    <row r="2105" spans="8:8" x14ac:dyDescent="0.25">
      <c r="H2105" s="144"/>
    </row>
    <row r="2106" spans="8:8" x14ac:dyDescent="0.25">
      <c r="H2106" s="144"/>
    </row>
    <row r="2107" spans="8:8" x14ac:dyDescent="0.25">
      <c r="H2107" s="144"/>
    </row>
    <row r="2108" spans="8:8" x14ac:dyDescent="0.25">
      <c r="H2108" s="144"/>
    </row>
    <row r="2109" spans="8:8" x14ac:dyDescent="0.25">
      <c r="H2109" s="144"/>
    </row>
    <row r="2110" spans="8:8" x14ac:dyDescent="0.25">
      <c r="H2110" s="144"/>
    </row>
    <row r="2111" spans="8:8" x14ac:dyDescent="0.25">
      <c r="H2111" s="144"/>
    </row>
    <row r="2112" spans="8:8" x14ac:dyDescent="0.25">
      <c r="H2112" s="144"/>
    </row>
    <row r="2113" spans="8:8" x14ac:dyDescent="0.25">
      <c r="H2113" s="144"/>
    </row>
    <row r="2114" spans="8:8" x14ac:dyDescent="0.25">
      <c r="H2114" s="144"/>
    </row>
    <row r="2115" spans="8:8" x14ac:dyDescent="0.25">
      <c r="H2115" s="144"/>
    </row>
    <row r="2116" spans="8:8" x14ac:dyDescent="0.25">
      <c r="H2116" s="144"/>
    </row>
    <row r="2117" spans="8:8" x14ac:dyDescent="0.25">
      <c r="H2117" s="144"/>
    </row>
    <row r="2118" spans="8:8" x14ac:dyDescent="0.25">
      <c r="H2118" s="144"/>
    </row>
    <row r="2119" spans="8:8" x14ac:dyDescent="0.25">
      <c r="H2119" s="144"/>
    </row>
    <row r="2120" spans="8:8" x14ac:dyDescent="0.25">
      <c r="H2120" s="144"/>
    </row>
    <row r="2121" spans="8:8" x14ac:dyDescent="0.25">
      <c r="H2121" s="144"/>
    </row>
    <row r="2122" spans="8:8" x14ac:dyDescent="0.25">
      <c r="H2122" s="144"/>
    </row>
    <row r="2123" spans="8:8" x14ac:dyDescent="0.25">
      <c r="H2123" s="144"/>
    </row>
    <row r="2124" spans="8:8" x14ac:dyDescent="0.25">
      <c r="H2124" s="144"/>
    </row>
    <row r="2125" spans="8:8" x14ac:dyDescent="0.25">
      <c r="H2125" s="144"/>
    </row>
    <row r="2126" spans="8:8" x14ac:dyDescent="0.25">
      <c r="H2126" s="144"/>
    </row>
    <row r="2127" spans="8:8" x14ac:dyDescent="0.25">
      <c r="H2127" s="144"/>
    </row>
    <row r="2128" spans="8:8" x14ac:dyDescent="0.25">
      <c r="H2128" s="144"/>
    </row>
    <row r="2129" spans="8:8" x14ac:dyDescent="0.25">
      <c r="H2129" s="144"/>
    </row>
    <row r="2130" spans="8:8" x14ac:dyDescent="0.25">
      <c r="H2130" s="144"/>
    </row>
    <row r="2131" spans="8:8" x14ac:dyDescent="0.25">
      <c r="H2131" s="144"/>
    </row>
    <row r="2132" spans="8:8" x14ac:dyDescent="0.25">
      <c r="H2132" s="144"/>
    </row>
    <row r="2133" spans="8:8" x14ac:dyDescent="0.25">
      <c r="H2133" s="144"/>
    </row>
    <row r="2134" spans="8:8" x14ac:dyDescent="0.25">
      <c r="H2134" s="144"/>
    </row>
    <row r="2135" spans="8:8" x14ac:dyDescent="0.25">
      <c r="H2135" s="144"/>
    </row>
    <row r="2136" spans="8:8" x14ac:dyDescent="0.25">
      <c r="H2136" s="144"/>
    </row>
    <row r="2137" spans="8:8" x14ac:dyDescent="0.25">
      <c r="H2137" s="144"/>
    </row>
    <row r="2138" spans="8:8" x14ac:dyDescent="0.25">
      <c r="H2138" s="144"/>
    </row>
    <row r="2139" spans="8:8" x14ac:dyDescent="0.25">
      <c r="H2139" s="144"/>
    </row>
    <row r="2140" spans="8:8" x14ac:dyDescent="0.25">
      <c r="H2140" s="144"/>
    </row>
    <row r="2141" spans="8:8" x14ac:dyDescent="0.25">
      <c r="H2141" s="144"/>
    </row>
    <row r="2142" spans="8:8" x14ac:dyDescent="0.25">
      <c r="H2142" s="144"/>
    </row>
    <row r="2143" spans="8:8" x14ac:dyDescent="0.25">
      <c r="H2143" s="144"/>
    </row>
    <row r="2144" spans="8:8" x14ac:dyDescent="0.25">
      <c r="H2144" s="144"/>
    </row>
    <row r="2145" spans="8:8" x14ac:dyDescent="0.25">
      <c r="H2145" s="144"/>
    </row>
    <row r="2146" spans="8:8" x14ac:dyDescent="0.25">
      <c r="H2146" s="144"/>
    </row>
    <row r="2147" spans="8:8" x14ac:dyDescent="0.25">
      <c r="H2147" s="144"/>
    </row>
    <row r="2148" spans="8:8" x14ac:dyDescent="0.25">
      <c r="H2148" s="144"/>
    </row>
    <row r="2149" spans="8:8" x14ac:dyDescent="0.25">
      <c r="H2149" s="144"/>
    </row>
    <row r="2150" spans="8:8" x14ac:dyDescent="0.25">
      <c r="H2150" s="144"/>
    </row>
    <row r="2151" spans="8:8" x14ac:dyDescent="0.25">
      <c r="H2151" s="144"/>
    </row>
    <row r="2152" spans="8:8" x14ac:dyDescent="0.25">
      <c r="H2152" s="144"/>
    </row>
    <row r="2153" spans="8:8" x14ac:dyDescent="0.25">
      <c r="H2153" s="144"/>
    </row>
    <row r="2154" spans="8:8" x14ac:dyDescent="0.25">
      <c r="H2154" s="144"/>
    </row>
    <row r="2155" spans="8:8" x14ac:dyDescent="0.25">
      <c r="H2155" s="144"/>
    </row>
    <row r="2156" spans="8:8" x14ac:dyDescent="0.25">
      <c r="H2156" s="144"/>
    </row>
    <row r="2157" spans="8:8" x14ac:dyDescent="0.25">
      <c r="H2157" s="144"/>
    </row>
    <row r="2158" spans="8:8" x14ac:dyDescent="0.25">
      <c r="H2158" s="144"/>
    </row>
    <row r="2159" spans="8:8" x14ac:dyDescent="0.25">
      <c r="H2159" s="144"/>
    </row>
    <row r="2160" spans="8:8" x14ac:dyDescent="0.25">
      <c r="H2160" s="144"/>
    </row>
    <row r="2161" spans="8:8" x14ac:dyDescent="0.25">
      <c r="H2161" s="144"/>
    </row>
    <row r="2162" spans="8:8" x14ac:dyDescent="0.25">
      <c r="H2162" s="144"/>
    </row>
    <row r="2163" spans="8:8" x14ac:dyDescent="0.25">
      <c r="H2163" s="144"/>
    </row>
    <row r="2164" spans="8:8" x14ac:dyDescent="0.25">
      <c r="H2164" s="144"/>
    </row>
    <row r="2165" spans="8:8" x14ac:dyDescent="0.25">
      <c r="H2165" s="144"/>
    </row>
    <row r="2166" spans="8:8" x14ac:dyDescent="0.25">
      <c r="H2166" s="144"/>
    </row>
    <row r="2167" spans="8:8" x14ac:dyDescent="0.25">
      <c r="H2167" s="144"/>
    </row>
    <row r="2168" spans="8:8" x14ac:dyDescent="0.25">
      <c r="H2168" s="144"/>
    </row>
    <row r="2169" spans="8:8" x14ac:dyDescent="0.25">
      <c r="H2169" s="144"/>
    </row>
    <row r="2170" spans="8:8" x14ac:dyDescent="0.25">
      <c r="H2170" s="144"/>
    </row>
    <row r="2171" spans="8:8" x14ac:dyDescent="0.25">
      <c r="H2171" s="144"/>
    </row>
    <row r="2172" spans="8:8" x14ac:dyDescent="0.25">
      <c r="H2172" s="144"/>
    </row>
    <row r="2173" spans="8:8" x14ac:dyDescent="0.25">
      <c r="H2173" s="144"/>
    </row>
    <row r="2174" spans="8:8" x14ac:dyDescent="0.25">
      <c r="H2174" s="144"/>
    </row>
    <row r="2175" spans="8:8" x14ac:dyDescent="0.25">
      <c r="H2175" s="144"/>
    </row>
    <row r="2176" spans="8:8" x14ac:dyDescent="0.25">
      <c r="H2176" s="144"/>
    </row>
    <row r="2177" spans="8:8" x14ac:dyDescent="0.25">
      <c r="H2177" s="144"/>
    </row>
    <row r="2178" spans="8:8" x14ac:dyDescent="0.25">
      <c r="H2178" s="144"/>
    </row>
    <row r="2179" spans="8:8" x14ac:dyDescent="0.25">
      <c r="H2179" s="144"/>
    </row>
    <row r="2180" spans="8:8" x14ac:dyDescent="0.25">
      <c r="H2180" s="144"/>
    </row>
    <row r="2181" spans="8:8" x14ac:dyDescent="0.25">
      <c r="H2181" s="144"/>
    </row>
    <row r="2182" spans="8:8" x14ac:dyDescent="0.25">
      <c r="H2182" s="144"/>
    </row>
    <row r="2183" spans="8:8" x14ac:dyDescent="0.25">
      <c r="H2183" s="144"/>
    </row>
    <row r="2184" spans="8:8" x14ac:dyDescent="0.25">
      <c r="H2184" s="144"/>
    </row>
    <row r="2185" spans="8:8" x14ac:dyDescent="0.25">
      <c r="H2185" s="144"/>
    </row>
    <row r="2186" spans="8:8" x14ac:dyDescent="0.25">
      <c r="H2186" s="144"/>
    </row>
    <row r="2187" spans="8:8" x14ac:dyDescent="0.25">
      <c r="H2187" s="144"/>
    </row>
    <row r="2188" spans="8:8" x14ac:dyDescent="0.25">
      <c r="H2188" s="144"/>
    </row>
    <row r="2189" spans="8:8" x14ac:dyDescent="0.25">
      <c r="H2189" s="144"/>
    </row>
    <row r="2190" spans="8:8" x14ac:dyDescent="0.25">
      <c r="H2190" s="144"/>
    </row>
    <row r="2191" spans="8:8" x14ac:dyDescent="0.25">
      <c r="H2191" s="144"/>
    </row>
    <row r="2192" spans="8:8" x14ac:dyDescent="0.25">
      <c r="H2192" s="144"/>
    </row>
    <row r="2193" spans="8:8" x14ac:dyDescent="0.25">
      <c r="H2193" s="144"/>
    </row>
    <row r="2194" spans="8:8" x14ac:dyDescent="0.25">
      <c r="H2194" s="144"/>
    </row>
    <row r="2195" spans="8:8" x14ac:dyDescent="0.25">
      <c r="H2195" s="144"/>
    </row>
    <row r="2196" spans="8:8" x14ac:dyDescent="0.25">
      <c r="H2196" s="144"/>
    </row>
    <row r="2197" spans="8:8" x14ac:dyDescent="0.25">
      <c r="H2197" s="144"/>
    </row>
    <row r="2198" spans="8:8" x14ac:dyDescent="0.25">
      <c r="H2198" s="144"/>
    </row>
    <row r="2199" spans="8:8" x14ac:dyDescent="0.25">
      <c r="H2199" s="144"/>
    </row>
    <row r="2200" spans="8:8" x14ac:dyDescent="0.25">
      <c r="H2200" s="144"/>
    </row>
    <row r="2201" spans="8:8" x14ac:dyDescent="0.25">
      <c r="H2201" s="144"/>
    </row>
    <row r="2202" spans="8:8" x14ac:dyDescent="0.25">
      <c r="H2202" s="144"/>
    </row>
    <row r="2203" spans="8:8" x14ac:dyDescent="0.25">
      <c r="H2203" s="144"/>
    </row>
    <row r="2204" spans="8:8" x14ac:dyDescent="0.25">
      <c r="H2204" s="144"/>
    </row>
    <row r="2205" spans="8:8" x14ac:dyDescent="0.25">
      <c r="H2205" s="144"/>
    </row>
    <row r="2206" spans="8:8" x14ac:dyDescent="0.25">
      <c r="H2206" s="144"/>
    </row>
    <row r="2207" spans="8:8" x14ac:dyDescent="0.25">
      <c r="H2207" s="144"/>
    </row>
    <row r="2208" spans="8:8" x14ac:dyDescent="0.25">
      <c r="H2208" s="144"/>
    </row>
    <row r="2209" spans="8:8" x14ac:dyDescent="0.25">
      <c r="H2209" s="144"/>
    </row>
    <row r="2210" spans="8:8" x14ac:dyDescent="0.25">
      <c r="H2210" s="144"/>
    </row>
    <row r="2211" spans="8:8" x14ac:dyDescent="0.25">
      <c r="H2211" s="144"/>
    </row>
    <row r="2212" spans="8:8" x14ac:dyDescent="0.25">
      <c r="H2212" s="144"/>
    </row>
    <row r="2213" spans="8:8" x14ac:dyDescent="0.25">
      <c r="H2213" s="144"/>
    </row>
    <row r="2214" spans="8:8" x14ac:dyDescent="0.25">
      <c r="H2214" s="144"/>
    </row>
    <row r="2215" spans="8:8" x14ac:dyDescent="0.25">
      <c r="H2215" s="144"/>
    </row>
    <row r="2216" spans="8:8" x14ac:dyDescent="0.25">
      <c r="H2216" s="144"/>
    </row>
    <row r="2217" spans="8:8" x14ac:dyDescent="0.25">
      <c r="H2217" s="144"/>
    </row>
    <row r="2218" spans="8:8" x14ac:dyDescent="0.25">
      <c r="H2218" s="144"/>
    </row>
    <row r="2219" spans="8:8" x14ac:dyDescent="0.25">
      <c r="H2219" s="144"/>
    </row>
    <row r="2220" spans="8:8" x14ac:dyDescent="0.25">
      <c r="H2220" s="144"/>
    </row>
    <row r="2221" spans="8:8" x14ac:dyDescent="0.25">
      <c r="H2221" s="144"/>
    </row>
    <row r="2222" spans="8:8" x14ac:dyDescent="0.25">
      <c r="H2222" s="144"/>
    </row>
    <row r="2223" spans="8:8" x14ac:dyDescent="0.25">
      <c r="H2223" s="144"/>
    </row>
    <row r="2224" spans="8:8" x14ac:dyDescent="0.25">
      <c r="H2224" s="144"/>
    </row>
    <row r="2225" spans="8:8" x14ac:dyDescent="0.25">
      <c r="H2225" s="144"/>
    </row>
    <row r="2226" spans="8:8" x14ac:dyDescent="0.25">
      <c r="H2226" s="144"/>
    </row>
    <row r="2227" spans="8:8" x14ac:dyDescent="0.25">
      <c r="H2227" s="144"/>
    </row>
    <row r="2228" spans="8:8" x14ac:dyDescent="0.25">
      <c r="H2228" s="144"/>
    </row>
    <row r="2229" spans="8:8" x14ac:dyDescent="0.25">
      <c r="H2229" s="144"/>
    </row>
    <row r="2230" spans="8:8" x14ac:dyDescent="0.25">
      <c r="H2230" s="144"/>
    </row>
    <row r="2231" spans="8:8" x14ac:dyDescent="0.25">
      <c r="H2231" s="144"/>
    </row>
    <row r="2232" spans="8:8" x14ac:dyDescent="0.25">
      <c r="H2232" s="144"/>
    </row>
    <row r="2233" spans="8:8" x14ac:dyDescent="0.25">
      <c r="H2233" s="144"/>
    </row>
    <row r="2234" spans="8:8" x14ac:dyDescent="0.25">
      <c r="H2234" s="144"/>
    </row>
    <row r="2235" spans="8:8" x14ac:dyDescent="0.25">
      <c r="H2235" s="144"/>
    </row>
    <row r="2236" spans="8:8" x14ac:dyDescent="0.25">
      <c r="H2236" s="144"/>
    </row>
    <row r="2237" spans="8:8" x14ac:dyDescent="0.25">
      <c r="H2237" s="144"/>
    </row>
    <row r="2238" spans="8:8" x14ac:dyDescent="0.25">
      <c r="H2238" s="144"/>
    </row>
    <row r="2239" spans="8:8" x14ac:dyDescent="0.25">
      <c r="H2239" s="144"/>
    </row>
    <row r="2240" spans="8:8" x14ac:dyDescent="0.25">
      <c r="H2240" s="144"/>
    </row>
    <row r="2241" spans="8:8" x14ac:dyDescent="0.25">
      <c r="H2241" s="144"/>
    </row>
    <row r="2242" spans="8:8" x14ac:dyDescent="0.25">
      <c r="H2242" s="144"/>
    </row>
    <row r="2243" spans="8:8" x14ac:dyDescent="0.25">
      <c r="H2243" s="144"/>
    </row>
    <row r="2244" spans="8:8" x14ac:dyDescent="0.25">
      <c r="H2244" s="144"/>
    </row>
    <row r="2245" spans="8:8" x14ac:dyDescent="0.25">
      <c r="H2245" s="144"/>
    </row>
    <row r="2246" spans="8:8" x14ac:dyDescent="0.25">
      <c r="H2246" s="144"/>
    </row>
    <row r="2247" spans="8:8" x14ac:dyDescent="0.25">
      <c r="H2247" s="144"/>
    </row>
    <row r="2248" spans="8:8" x14ac:dyDescent="0.25">
      <c r="H2248" s="144"/>
    </row>
    <row r="2249" spans="8:8" x14ac:dyDescent="0.25">
      <c r="H2249" s="144"/>
    </row>
    <row r="2250" spans="8:8" x14ac:dyDescent="0.25">
      <c r="H2250" s="144"/>
    </row>
    <row r="2251" spans="8:8" x14ac:dyDescent="0.25">
      <c r="H2251" s="144"/>
    </row>
    <row r="2252" spans="8:8" x14ac:dyDescent="0.25">
      <c r="H2252" s="144"/>
    </row>
    <row r="2253" spans="8:8" x14ac:dyDescent="0.25">
      <c r="H2253" s="144"/>
    </row>
    <row r="2254" spans="8:8" x14ac:dyDescent="0.25">
      <c r="H2254" s="144"/>
    </row>
    <row r="2255" spans="8:8" x14ac:dyDescent="0.25">
      <c r="H2255" s="144"/>
    </row>
    <row r="2256" spans="8:8" x14ac:dyDescent="0.25">
      <c r="H2256" s="144"/>
    </row>
    <row r="2257" spans="8:8" x14ac:dyDescent="0.25">
      <c r="H2257" s="144"/>
    </row>
    <row r="2258" spans="8:8" x14ac:dyDescent="0.25">
      <c r="H2258" s="144"/>
    </row>
    <row r="2259" spans="8:8" x14ac:dyDescent="0.25">
      <c r="H2259" s="144"/>
    </row>
    <row r="2260" spans="8:8" x14ac:dyDescent="0.25">
      <c r="H2260" s="144"/>
    </row>
    <row r="2261" spans="8:8" x14ac:dyDescent="0.25">
      <c r="H2261" s="144"/>
    </row>
    <row r="2262" spans="8:8" x14ac:dyDescent="0.25">
      <c r="H2262" s="144"/>
    </row>
    <row r="2263" spans="8:8" x14ac:dyDescent="0.25">
      <c r="H2263" s="144"/>
    </row>
    <row r="2264" spans="8:8" x14ac:dyDescent="0.25">
      <c r="H2264" s="144"/>
    </row>
    <row r="2265" spans="8:8" x14ac:dyDescent="0.25">
      <c r="H2265" s="144"/>
    </row>
    <row r="2266" spans="8:8" x14ac:dyDescent="0.25">
      <c r="H2266" s="144"/>
    </row>
    <row r="2267" spans="8:8" x14ac:dyDescent="0.25">
      <c r="H2267" s="144"/>
    </row>
    <row r="2268" spans="8:8" x14ac:dyDescent="0.25">
      <c r="H2268" s="144"/>
    </row>
    <row r="2269" spans="8:8" x14ac:dyDescent="0.25">
      <c r="H2269" s="144"/>
    </row>
    <row r="2270" spans="8:8" x14ac:dyDescent="0.25">
      <c r="H2270" s="144"/>
    </row>
    <row r="2271" spans="8:8" x14ac:dyDescent="0.25">
      <c r="H2271" s="144"/>
    </row>
    <row r="2272" spans="8:8" x14ac:dyDescent="0.25">
      <c r="H2272" s="144"/>
    </row>
    <row r="2273" spans="8:8" x14ac:dyDescent="0.25">
      <c r="H2273" s="144"/>
    </row>
    <row r="2274" spans="8:8" x14ac:dyDescent="0.25">
      <c r="H2274" s="144"/>
    </row>
    <row r="2275" spans="8:8" x14ac:dyDescent="0.25">
      <c r="H2275" s="144"/>
    </row>
    <row r="2276" spans="8:8" x14ac:dyDescent="0.25">
      <c r="H2276" s="144"/>
    </row>
    <row r="2277" spans="8:8" x14ac:dyDescent="0.25">
      <c r="H2277" s="144"/>
    </row>
    <row r="2278" spans="8:8" x14ac:dyDescent="0.25">
      <c r="H2278" s="144"/>
    </row>
    <row r="2279" spans="8:8" x14ac:dyDescent="0.25">
      <c r="H2279" s="144"/>
    </row>
    <row r="2280" spans="8:8" x14ac:dyDescent="0.25">
      <c r="H2280" s="144"/>
    </row>
    <row r="2281" spans="8:8" x14ac:dyDescent="0.25">
      <c r="H2281" s="144"/>
    </row>
    <row r="2282" spans="8:8" x14ac:dyDescent="0.25">
      <c r="H2282" s="144"/>
    </row>
    <row r="2283" spans="8:8" x14ac:dyDescent="0.25">
      <c r="H2283" s="144"/>
    </row>
    <row r="2284" spans="8:8" x14ac:dyDescent="0.25">
      <c r="H2284" s="144"/>
    </row>
    <row r="2285" spans="8:8" x14ac:dyDescent="0.25">
      <c r="H2285" s="144"/>
    </row>
    <row r="2286" spans="8:8" x14ac:dyDescent="0.25">
      <c r="H2286" s="144"/>
    </row>
    <row r="2287" spans="8:8" x14ac:dyDescent="0.25">
      <c r="H2287" s="144"/>
    </row>
    <row r="2288" spans="8:8" x14ac:dyDescent="0.25">
      <c r="H2288" s="144"/>
    </row>
    <row r="2289" spans="8:8" x14ac:dyDescent="0.25">
      <c r="H2289" s="144"/>
    </row>
    <row r="2290" spans="8:8" x14ac:dyDescent="0.25">
      <c r="H2290" s="144"/>
    </row>
    <row r="2291" spans="8:8" x14ac:dyDescent="0.25">
      <c r="H2291" s="144"/>
    </row>
    <row r="2292" spans="8:8" x14ac:dyDescent="0.25">
      <c r="H2292" s="144"/>
    </row>
    <row r="2293" spans="8:8" x14ac:dyDescent="0.25">
      <c r="H2293" s="144"/>
    </row>
    <row r="2294" spans="8:8" x14ac:dyDescent="0.25">
      <c r="H2294" s="144"/>
    </row>
    <row r="2295" spans="8:8" x14ac:dyDescent="0.25">
      <c r="H2295" s="144"/>
    </row>
    <row r="2296" spans="8:8" x14ac:dyDescent="0.25">
      <c r="H2296" s="144"/>
    </row>
    <row r="2297" spans="8:8" x14ac:dyDescent="0.25">
      <c r="H2297" s="144"/>
    </row>
    <row r="2298" spans="8:8" x14ac:dyDescent="0.25">
      <c r="H2298" s="144"/>
    </row>
    <row r="2299" spans="8:8" x14ac:dyDescent="0.25">
      <c r="H2299" s="144"/>
    </row>
    <row r="2300" spans="8:8" x14ac:dyDescent="0.25">
      <c r="H2300" s="144"/>
    </row>
    <row r="2301" spans="8:8" x14ac:dyDescent="0.25">
      <c r="H2301" s="144"/>
    </row>
    <row r="2302" spans="8:8" x14ac:dyDescent="0.25">
      <c r="H2302" s="144"/>
    </row>
    <row r="2303" spans="8:8" x14ac:dyDescent="0.25">
      <c r="H2303" s="144"/>
    </row>
    <row r="2304" spans="8:8" x14ac:dyDescent="0.25">
      <c r="H2304" s="144"/>
    </row>
    <row r="2305" spans="8:8" x14ac:dyDescent="0.25">
      <c r="H2305" s="144"/>
    </row>
    <row r="2306" spans="8:8" x14ac:dyDescent="0.25">
      <c r="H2306" s="144"/>
    </row>
    <row r="2307" spans="8:8" x14ac:dyDescent="0.25">
      <c r="H2307" s="144"/>
    </row>
    <row r="2308" spans="8:8" x14ac:dyDescent="0.25">
      <c r="H2308" s="144"/>
    </row>
    <row r="2309" spans="8:8" x14ac:dyDescent="0.25">
      <c r="H2309" s="144"/>
    </row>
    <row r="2310" spans="8:8" x14ac:dyDescent="0.25">
      <c r="H2310" s="144"/>
    </row>
    <row r="2311" spans="8:8" x14ac:dyDescent="0.25">
      <c r="H2311" s="144"/>
    </row>
    <row r="2312" spans="8:8" x14ac:dyDescent="0.25">
      <c r="H2312" s="144"/>
    </row>
    <row r="2313" spans="8:8" x14ac:dyDescent="0.25">
      <c r="H2313" s="144"/>
    </row>
    <row r="2314" spans="8:8" x14ac:dyDescent="0.25">
      <c r="H2314" s="144"/>
    </row>
    <row r="2315" spans="8:8" x14ac:dyDescent="0.25">
      <c r="H2315" s="144"/>
    </row>
    <row r="2316" spans="8:8" x14ac:dyDescent="0.25">
      <c r="H2316" s="144"/>
    </row>
    <row r="2317" spans="8:8" x14ac:dyDescent="0.25">
      <c r="H2317" s="144"/>
    </row>
    <row r="2318" spans="8:8" x14ac:dyDescent="0.25">
      <c r="H2318" s="144"/>
    </row>
    <row r="2319" spans="8:8" x14ac:dyDescent="0.25">
      <c r="H2319" s="144"/>
    </row>
    <row r="2320" spans="8:8" x14ac:dyDescent="0.25">
      <c r="H2320" s="144"/>
    </row>
    <row r="2321" spans="8:8" x14ac:dyDescent="0.25">
      <c r="H2321" s="144"/>
    </row>
    <row r="2322" spans="8:8" x14ac:dyDescent="0.25">
      <c r="H2322" s="144"/>
    </row>
    <row r="2323" spans="8:8" x14ac:dyDescent="0.25">
      <c r="H2323" s="144"/>
    </row>
    <row r="2324" spans="8:8" x14ac:dyDescent="0.25">
      <c r="H2324" s="144"/>
    </row>
    <row r="2325" spans="8:8" x14ac:dyDescent="0.25">
      <c r="H2325" s="144"/>
    </row>
    <row r="2326" spans="8:8" x14ac:dyDescent="0.25">
      <c r="H2326" s="144"/>
    </row>
    <row r="2327" spans="8:8" x14ac:dyDescent="0.25">
      <c r="H2327" s="144"/>
    </row>
    <row r="2328" spans="8:8" x14ac:dyDescent="0.25">
      <c r="H2328" s="144"/>
    </row>
    <row r="2329" spans="8:8" x14ac:dyDescent="0.25">
      <c r="H2329" s="144"/>
    </row>
    <row r="2330" spans="8:8" x14ac:dyDescent="0.25">
      <c r="H2330" s="144"/>
    </row>
    <row r="2331" spans="8:8" x14ac:dyDescent="0.25">
      <c r="H2331" s="144"/>
    </row>
    <row r="2332" spans="8:8" x14ac:dyDescent="0.25">
      <c r="H2332" s="144"/>
    </row>
    <row r="2333" spans="8:8" x14ac:dyDescent="0.25">
      <c r="H2333" s="144"/>
    </row>
    <row r="2334" spans="8:8" x14ac:dyDescent="0.25">
      <c r="H2334" s="144"/>
    </row>
    <row r="2335" spans="8:8" x14ac:dyDescent="0.25">
      <c r="H2335" s="144"/>
    </row>
    <row r="2336" spans="8:8" x14ac:dyDescent="0.25">
      <c r="H2336" s="144"/>
    </row>
    <row r="2337" spans="8:8" x14ac:dyDescent="0.25">
      <c r="H2337" s="144"/>
    </row>
    <row r="2338" spans="8:8" x14ac:dyDescent="0.25">
      <c r="H2338" s="144"/>
    </row>
    <row r="2339" spans="8:8" x14ac:dyDescent="0.25">
      <c r="H2339" s="144"/>
    </row>
    <row r="2340" spans="8:8" x14ac:dyDescent="0.25">
      <c r="H2340" s="144"/>
    </row>
    <row r="2341" spans="8:8" x14ac:dyDescent="0.25">
      <c r="H2341" s="144"/>
    </row>
    <row r="2342" spans="8:8" x14ac:dyDescent="0.25">
      <c r="H2342" s="144"/>
    </row>
    <row r="2343" spans="8:8" x14ac:dyDescent="0.25">
      <c r="H2343" s="144"/>
    </row>
    <row r="2344" spans="8:8" x14ac:dyDescent="0.25">
      <c r="H2344" s="144"/>
    </row>
    <row r="2345" spans="8:8" x14ac:dyDescent="0.25">
      <c r="H2345" s="144"/>
    </row>
    <row r="2346" spans="8:8" x14ac:dyDescent="0.25">
      <c r="H2346" s="144"/>
    </row>
    <row r="2347" spans="8:8" x14ac:dyDescent="0.25">
      <c r="H2347" s="144"/>
    </row>
    <row r="2348" spans="8:8" x14ac:dyDescent="0.25">
      <c r="H2348" s="144"/>
    </row>
    <row r="2349" spans="8:8" x14ac:dyDescent="0.25">
      <c r="H2349" s="144"/>
    </row>
    <row r="2350" spans="8:8" x14ac:dyDescent="0.25">
      <c r="H2350" s="144"/>
    </row>
    <row r="2351" spans="8:8" x14ac:dyDescent="0.25">
      <c r="H2351" s="144"/>
    </row>
    <row r="2352" spans="8:8" x14ac:dyDescent="0.25">
      <c r="H2352" s="144"/>
    </row>
    <row r="2353" spans="8:8" x14ac:dyDescent="0.25">
      <c r="H2353" s="144"/>
    </row>
    <row r="2354" spans="8:8" x14ac:dyDescent="0.25">
      <c r="H2354" s="144"/>
    </row>
    <row r="2355" spans="8:8" x14ac:dyDescent="0.25">
      <c r="H2355" s="144"/>
    </row>
    <row r="2356" spans="8:8" x14ac:dyDescent="0.25">
      <c r="H2356" s="144"/>
    </row>
    <row r="2357" spans="8:8" x14ac:dyDescent="0.25">
      <c r="H2357" s="144"/>
    </row>
    <row r="2358" spans="8:8" x14ac:dyDescent="0.25">
      <c r="H2358" s="144"/>
    </row>
    <row r="2359" spans="8:8" x14ac:dyDescent="0.25">
      <c r="H2359" s="144"/>
    </row>
    <row r="2360" spans="8:8" x14ac:dyDescent="0.25">
      <c r="H2360" s="144"/>
    </row>
    <row r="2361" spans="8:8" x14ac:dyDescent="0.25">
      <c r="H2361" s="144"/>
    </row>
    <row r="2362" spans="8:8" x14ac:dyDescent="0.25">
      <c r="H2362" s="144"/>
    </row>
    <row r="2363" spans="8:8" x14ac:dyDescent="0.25">
      <c r="H2363" s="144"/>
    </row>
    <row r="2364" spans="8:8" x14ac:dyDescent="0.25">
      <c r="H2364" s="144"/>
    </row>
    <row r="2365" spans="8:8" x14ac:dyDescent="0.25">
      <c r="H2365" s="144"/>
    </row>
    <row r="2366" spans="8:8" x14ac:dyDescent="0.25">
      <c r="H2366" s="144"/>
    </row>
    <row r="2367" spans="8:8" x14ac:dyDescent="0.25">
      <c r="H2367" s="144"/>
    </row>
    <row r="2368" spans="8:8" x14ac:dyDescent="0.25">
      <c r="H2368" s="144"/>
    </row>
    <row r="2369" spans="8:8" x14ac:dyDescent="0.25">
      <c r="H2369" s="144"/>
    </row>
    <row r="2370" spans="8:8" x14ac:dyDescent="0.25">
      <c r="H2370" s="144"/>
    </row>
    <row r="2371" spans="8:8" x14ac:dyDescent="0.25">
      <c r="H2371" s="144"/>
    </row>
    <row r="2372" spans="8:8" x14ac:dyDescent="0.25">
      <c r="H2372" s="144"/>
    </row>
    <row r="2373" spans="8:8" x14ac:dyDescent="0.25">
      <c r="H2373" s="144"/>
    </row>
    <row r="2374" spans="8:8" x14ac:dyDescent="0.25">
      <c r="H2374" s="144"/>
    </row>
    <row r="2375" spans="8:8" x14ac:dyDescent="0.25">
      <c r="H2375" s="144"/>
    </row>
    <row r="2376" spans="8:8" x14ac:dyDescent="0.25">
      <c r="H2376" s="144"/>
    </row>
    <row r="2377" spans="8:8" x14ac:dyDescent="0.25">
      <c r="H2377" s="144"/>
    </row>
    <row r="2378" spans="8:8" x14ac:dyDescent="0.25">
      <c r="H2378" s="144"/>
    </row>
    <row r="2379" spans="8:8" x14ac:dyDescent="0.25">
      <c r="H2379" s="144"/>
    </row>
    <row r="2380" spans="8:8" x14ac:dyDescent="0.25">
      <c r="H2380" s="144"/>
    </row>
    <row r="2381" spans="8:8" x14ac:dyDescent="0.25">
      <c r="H2381" s="144"/>
    </row>
    <row r="2382" spans="8:8" x14ac:dyDescent="0.25">
      <c r="H2382" s="144"/>
    </row>
    <row r="2383" spans="8:8" x14ac:dyDescent="0.25">
      <c r="H2383" s="144"/>
    </row>
    <row r="2384" spans="8:8" x14ac:dyDescent="0.25">
      <c r="H2384" s="144"/>
    </row>
    <row r="2385" spans="8:8" x14ac:dyDescent="0.25">
      <c r="H2385" s="144"/>
    </row>
    <row r="2386" spans="8:8" x14ac:dyDescent="0.25">
      <c r="H2386" s="144"/>
    </row>
    <row r="2387" spans="8:8" x14ac:dyDescent="0.25">
      <c r="H2387" s="144"/>
    </row>
    <row r="2388" spans="8:8" x14ac:dyDescent="0.25">
      <c r="H2388" s="144"/>
    </row>
    <row r="2389" spans="8:8" x14ac:dyDescent="0.25">
      <c r="H2389" s="144"/>
    </row>
    <row r="2390" spans="8:8" x14ac:dyDescent="0.25">
      <c r="H2390" s="144"/>
    </row>
    <row r="2391" spans="8:8" x14ac:dyDescent="0.25">
      <c r="H2391" s="144"/>
    </row>
    <row r="2392" spans="8:8" x14ac:dyDescent="0.25">
      <c r="H2392" s="144"/>
    </row>
    <row r="2393" spans="8:8" x14ac:dyDescent="0.25">
      <c r="H2393" s="144"/>
    </row>
    <row r="2394" spans="8:8" x14ac:dyDescent="0.25">
      <c r="H2394" s="144"/>
    </row>
    <row r="2395" spans="8:8" x14ac:dyDescent="0.25">
      <c r="H2395" s="144"/>
    </row>
    <row r="2396" spans="8:8" x14ac:dyDescent="0.25">
      <c r="H2396" s="144"/>
    </row>
    <row r="2397" spans="8:8" x14ac:dyDescent="0.25">
      <c r="H2397" s="144"/>
    </row>
    <row r="2398" spans="8:8" x14ac:dyDescent="0.25">
      <c r="H2398" s="144"/>
    </row>
    <row r="2399" spans="8:8" x14ac:dyDescent="0.25">
      <c r="H2399" s="144"/>
    </row>
    <row r="2400" spans="8:8" x14ac:dyDescent="0.25">
      <c r="H2400" s="144"/>
    </row>
    <row r="2401" spans="8:8" x14ac:dyDescent="0.25">
      <c r="H2401" s="144"/>
    </row>
    <row r="2402" spans="8:8" x14ac:dyDescent="0.25">
      <c r="H2402" s="144"/>
    </row>
    <row r="2403" spans="8:8" x14ac:dyDescent="0.25">
      <c r="H2403" s="144"/>
    </row>
    <row r="2404" spans="8:8" x14ac:dyDescent="0.25">
      <c r="H2404" s="144"/>
    </row>
    <row r="2405" spans="8:8" x14ac:dyDescent="0.25">
      <c r="H2405" s="144"/>
    </row>
    <row r="2406" spans="8:8" x14ac:dyDescent="0.25">
      <c r="H2406" s="144"/>
    </row>
    <row r="2407" spans="8:8" x14ac:dyDescent="0.25">
      <c r="H2407" s="144"/>
    </row>
    <row r="2408" spans="8:8" x14ac:dyDescent="0.25">
      <c r="H2408" s="144"/>
    </row>
    <row r="2409" spans="8:8" x14ac:dyDescent="0.25">
      <c r="H2409" s="144"/>
    </row>
    <row r="2410" spans="8:8" x14ac:dyDescent="0.25">
      <c r="H2410" s="144"/>
    </row>
    <row r="2411" spans="8:8" x14ac:dyDescent="0.25">
      <c r="H2411" s="144"/>
    </row>
    <row r="2412" spans="8:8" x14ac:dyDescent="0.25">
      <c r="H2412" s="144"/>
    </row>
    <row r="2413" spans="8:8" x14ac:dyDescent="0.25">
      <c r="H2413" s="144"/>
    </row>
    <row r="2414" spans="8:8" x14ac:dyDescent="0.25">
      <c r="H2414" s="144"/>
    </row>
    <row r="2415" spans="8:8" x14ac:dyDescent="0.25">
      <c r="H2415" s="144"/>
    </row>
    <row r="2416" spans="8:8" x14ac:dyDescent="0.25">
      <c r="H2416" s="144"/>
    </row>
    <row r="2417" spans="8:8" x14ac:dyDescent="0.25">
      <c r="H2417" s="144"/>
    </row>
    <row r="2418" spans="8:8" x14ac:dyDescent="0.25">
      <c r="H2418" s="144"/>
    </row>
    <row r="2419" spans="8:8" x14ac:dyDescent="0.25">
      <c r="H2419" s="144"/>
    </row>
    <row r="2420" spans="8:8" x14ac:dyDescent="0.25">
      <c r="H2420" s="144"/>
    </row>
    <row r="2421" spans="8:8" x14ac:dyDescent="0.25">
      <c r="H2421" s="144"/>
    </row>
    <row r="2422" spans="8:8" x14ac:dyDescent="0.25">
      <c r="H2422" s="144"/>
    </row>
    <row r="2423" spans="8:8" x14ac:dyDescent="0.25">
      <c r="H2423" s="144"/>
    </row>
    <row r="2424" spans="8:8" x14ac:dyDescent="0.25">
      <c r="H2424" s="144"/>
    </row>
    <row r="2425" spans="8:8" x14ac:dyDescent="0.25">
      <c r="H2425" s="144"/>
    </row>
    <row r="2426" spans="8:8" x14ac:dyDescent="0.25">
      <c r="H2426" s="144"/>
    </row>
    <row r="2427" spans="8:8" x14ac:dyDescent="0.25">
      <c r="H2427" s="144"/>
    </row>
    <row r="2428" spans="8:8" x14ac:dyDescent="0.25">
      <c r="H2428" s="144"/>
    </row>
    <row r="2429" spans="8:8" x14ac:dyDescent="0.25">
      <c r="H2429" s="144"/>
    </row>
    <row r="2430" spans="8:8" x14ac:dyDescent="0.25">
      <c r="H2430" s="144"/>
    </row>
    <row r="2431" spans="8:8" x14ac:dyDescent="0.25">
      <c r="H2431" s="144"/>
    </row>
    <row r="2432" spans="8:8" x14ac:dyDescent="0.25">
      <c r="H2432" s="144"/>
    </row>
    <row r="2433" spans="8:8" x14ac:dyDescent="0.25">
      <c r="H2433" s="144"/>
    </row>
    <row r="2434" spans="8:8" x14ac:dyDescent="0.25">
      <c r="H2434" s="144"/>
    </row>
    <row r="2435" spans="8:8" x14ac:dyDescent="0.25">
      <c r="H2435" s="144"/>
    </row>
    <row r="2436" spans="8:8" x14ac:dyDescent="0.25">
      <c r="H2436" s="144"/>
    </row>
    <row r="2437" spans="8:8" x14ac:dyDescent="0.25">
      <c r="H2437" s="144"/>
    </row>
    <row r="2438" spans="8:8" x14ac:dyDescent="0.25">
      <c r="H2438" s="144"/>
    </row>
    <row r="2439" spans="8:8" x14ac:dyDescent="0.25">
      <c r="H2439" s="144"/>
    </row>
    <row r="2440" spans="8:8" x14ac:dyDescent="0.25">
      <c r="H2440" s="144"/>
    </row>
    <row r="2441" spans="8:8" x14ac:dyDescent="0.25">
      <c r="H2441" s="144"/>
    </row>
    <row r="2442" spans="8:8" x14ac:dyDescent="0.25">
      <c r="H2442" s="144"/>
    </row>
    <row r="2443" spans="8:8" x14ac:dyDescent="0.25">
      <c r="H2443" s="144"/>
    </row>
    <row r="2444" spans="8:8" x14ac:dyDescent="0.25">
      <c r="H2444" s="144"/>
    </row>
    <row r="2445" spans="8:8" x14ac:dyDescent="0.25">
      <c r="H2445" s="144"/>
    </row>
    <row r="2446" spans="8:8" x14ac:dyDescent="0.25">
      <c r="H2446" s="144"/>
    </row>
    <row r="2447" spans="8:8" x14ac:dyDescent="0.25">
      <c r="H2447" s="144"/>
    </row>
    <row r="2448" spans="8:8" x14ac:dyDescent="0.25">
      <c r="H2448" s="144"/>
    </row>
    <row r="2449" spans="8:8" x14ac:dyDescent="0.25">
      <c r="H2449" s="144"/>
    </row>
    <row r="2450" spans="8:8" x14ac:dyDescent="0.25">
      <c r="H2450" s="144"/>
    </row>
    <row r="2451" spans="8:8" x14ac:dyDescent="0.25">
      <c r="H2451" s="144"/>
    </row>
    <row r="2452" spans="8:8" x14ac:dyDescent="0.25">
      <c r="H2452" s="144"/>
    </row>
    <row r="2453" spans="8:8" x14ac:dyDescent="0.25">
      <c r="H2453" s="144"/>
    </row>
    <row r="2454" spans="8:8" x14ac:dyDescent="0.25">
      <c r="H2454" s="144"/>
    </row>
    <row r="2455" spans="8:8" x14ac:dyDescent="0.25">
      <c r="H2455" s="144"/>
    </row>
    <row r="2456" spans="8:8" x14ac:dyDescent="0.25">
      <c r="H2456" s="144"/>
    </row>
    <row r="2457" spans="8:8" x14ac:dyDescent="0.25">
      <c r="H2457" s="144"/>
    </row>
    <row r="2458" spans="8:8" x14ac:dyDescent="0.25">
      <c r="H2458" s="144"/>
    </row>
    <row r="2459" spans="8:8" x14ac:dyDescent="0.25">
      <c r="H2459" s="144"/>
    </row>
    <row r="2460" spans="8:8" x14ac:dyDescent="0.25">
      <c r="H2460" s="144"/>
    </row>
    <row r="2461" spans="8:8" x14ac:dyDescent="0.25">
      <c r="H2461" s="144"/>
    </row>
    <row r="2462" spans="8:8" x14ac:dyDescent="0.25">
      <c r="H2462" s="144"/>
    </row>
    <row r="2463" spans="8:8" x14ac:dyDescent="0.25">
      <c r="H2463" s="144"/>
    </row>
    <row r="2464" spans="8:8" x14ac:dyDescent="0.25">
      <c r="H2464" s="144"/>
    </row>
    <row r="2465" spans="8:8" x14ac:dyDescent="0.25">
      <c r="H2465" s="144"/>
    </row>
    <row r="2466" spans="8:8" x14ac:dyDescent="0.25">
      <c r="H2466" s="144"/>
    </row>
    <row r="2467" spans="8:8" x14ac:dyDescent="0.25">
      <c r="H2467" s="144"/>
    </row>
    <row r="2468" spans="8:8" x14ac:dyDescent="0.25">
      <c r="H2468" s="144"/>
    </row>
    <row r="2469" spans="8:8" x14ac:dyDescent="0.25">
      <c r="H2469" s="144"/>
    </row>
    <row r="2470" spans="8:8" x14ac:dyDescent="0.25">
      <c r="H2470" s="144"/>
    </row>
    <row r="2471" spans="8:8" x14ac:dyDescent="0.25">
      <c r="H2471" s="144"/>
    </row>
    <row r="2472" spans="8:8" x14ac:dyDescent="0.25">
      <c r="H2472" s="144"/>
    </row>
    <row r="2473" spans="8:8" x14ac:dyDescent="0.25">
      <c r="H2473" s="144"/>
    </row>
    <row r="2474" spans="8:8" x14ac:dyDescent="0.25">
      <c r="H2474" s="144"/>
    </row>
    <row r="2475" spans="8:8" x14ac:dyDescent="0.25">
      <c r="H2475" s="144"/>
    </row>
    <row r="2476" spans="8:8" x14ac:dyDescent="0.25">
      <c r="H2476" s="144"/>
    </row>
    <row r="2477" spans="8:8" x14ac:dyDescent="0.25">
      <c r="H2477" s="144"/>
    </row>
    <row r="2478" spans="8:8" x14ac:dyDescent="0.25">
      <c r="H2478" s="144"/>
    </row>
    <row r="2479" spans="8:8" x14ac:dyDescent="0.25">
      <c r="H2479" s="144"/>
    </row>
    <row r="2480" spans="8:8" x14ac:dyDescent="0.25">
      <c r="H2480" s="144"/>
    </row>
    <row r="2481" spans="8:8" x14ac:dyDescent="0.25">
      <c r="H2481" s="144"/>
    </row>
    <row r="2482" spans="8:8" x14ac:dyDescent="0.25">
      <c r="H2482" s="144"/>
    </row>
    <row r="2483" spans="8:8" x14ac:dyDescent="0.25">
      <c r="H2483" s="144"/>
    </row>
    <row r="2484" spans="8:8" x14ac:dyDescent="0.25">
      <c r="H2484" s="144"/>
    </row>
    <row r="2485" spans="8:8" x14ac:dyDescent="0.25">
      <c r="H2485" s="144"/>
    </row>
    <row r="2486" spans="8:8" x14ac:dyDescent="0.25">
      <c r="H2486" s="144"/>
    </row>
    <row r="2487" spans="8:8" x14ac:dyDescent="0.25">
      <c r="H2487" s="144"/>
    </row>
    <row r="2488" spans="8:8" x14ac:dyDescent="0.25">
      <c r="H2488" s="144"/>
    </row>
    <row r="2489" spans="8:8" x14ac:dyDescent="0.25">
      <c r="H2489" s="144"/>
    </row>
    <row r="2490" spans="8:8" x14ac:dyDescent="0.25">
      <c r="H2490" s="144"/>
    </row>
    <row r="2491" spans="8:8" x14ac:dyDescent="0.25">
      <c r="H2491" s="144"/>
    </row>
    <row r="2492" spans="8:8" x14ac:dyDescent="0.25">
      <c r="H2492" s="144"/>
    </row>
    <row r="2493" spans="8:8" x14ac:dyDescent="0.25">
      <c r="H2493" s="144"/>
    </row>
    <row r="2494" spans="8:8" x14ac:dyDescent="0.25">
      <c r="H2494" s="144"/>
    </row>
    <row r="2495" spans="8:8" x14ac:dyDescent="0.25">
      <c r="H2495" s="144"/>
    </row>
    <row r="2496" spans="8:8" x14ac:dyDescent="0.25">
      <c r="H2496" s="144"/>
    </row>
    <row r="2497" spans="8:8" x14ac:dyDescent="0.25">
      <c r="H2497" s="144"/>
    </row>
    <row r="2498" spans="8:8" x14ac:dyDescent="0.25">
      <c r="H2498" s="144"/>
    </row>
    <row r="2499" spans="8:8" x14ac:dyDescent="0.25">
      <c r="H2499" s="144"/>
    </row>
    <row r="2500" spans="8:8" x14ac:dyDescent="0.25">
      <c r="H2500" s="144"/>
    </row>
    <row r="2501" spans="8:8" x14ac:dyDescent="0.25">
      <c r="H2501" s="144"/>
    </row>
    <row r="2502" spans="8:8" x14ac:dyDescent="0.25">
      <c r="H2502" s="144"/>
    </row>
    <row r="2503" spans="8:8" x14ac:dyDescent="0.25">
      <c r="H2503" s="144"/>
    </row>
    <row r="2504" spans="8:8" x14ac:dyDescent="0.25">
      <c r="H2504" s="144"/>
    </row>
    <row r="2505" spans="8:8" x14ac:dyDescent="0.25">
      <c r="H2505" s="144"/>
    </row>
    <row r="2506" spans="8:8" x14ac:dyDescent="0.25">
      <c r="H2506" s="144"/>
    </row>
    <row r="2507" spans="8:8" x14ac:dyDescent="0.25">
      <c r="H2507" s="144"/>
    </row>
    <row r="2508" spans="8:8" x14ac:dyDescent="0.25">
      <c r="H2508" s="144"/>
    </row>
    <row r="2509" spans="8:8" x14ac:dyDescent="0.25">
      <c r="H2509" s="144"/>
    </row>
    <row r="2510" spans="8:8" x14ac:dyDescent="0.25">
      <c r="H2510" s="144"/>
    </row>
    <row r="2511" spans="8:8" x14ac:dyDescent="0.25">
      <c r="H2511" s="144"/>
    </row>
    <row r="2512" spans="8:8" x14ac:dyDescent="0.25">
      <c r="H2512" s="144"/>
    </row>
    <row r="2513" spans="8:8" x14ac:dyDescent="0.25">
      <c r="H2513" s="144"/>
    </row>
    <row r="2514" spans="8:8" x14ac:dyDescent="0.25">
      <c r="H2514" s="144"/>
    </row>
    <row r="2515" spans="8:8" x14ac:dyDescent="0.25">
      <c r="H2515" s="144"/>
    </row>
    <row r="2516" spans="8:8" x14ac:dyDescent="0.25">
      <c r="H2516" s="144"/>
    </row>
    <row r="2517" spans="8:8" x14ac:dyDescent="0.25">
      <c r="H2517" s="144"/>
    </row>
    <row r="2518" spans="8:8" x14ac:dyDescent="0.25">
      <c r="H2518" s="144"/>
    </row>
    <row r="2519" spans="8:8" x14ac:dyDescent="0.25">
      <c r="H2519" s="144"/>
    </row>
    <row r="2520" spans="8:8" x14ac:dyDescent="0.25">
      <c r="H2520" s="144"/>
    </row>
    <row r="2521" spans="8:8" x14ac:dyDescent="0.25">
      <c r="H2521" s="144"/>
    </row>
    <row r="2522" spans="8:8" x14ac:dyDescent="0.25">
      <c r="H2522" s="144"/>
    </row>
    <row r="2523" spans="8:8" x14ac:dyDescent="0.25">
      <c r="H2523" s="144"/>
    </row>
    <row r="2524" spans="8:8" x14ac:dyDescent="0.25">
      <c r="H2524" s="144"/>
    </row>
    <row r="2525" spans="8:8" x14ac:dyDescent="0.25">
      <c r="H2525" s="144"/>
    </row>
    <row r="2526" spans="8:8" x14ac:dyDescent="0.25">
      <c r="H2526" s="144"/>
    </row>
    <row r="2527" spans="8:8" x14ac:dyDescent="0.25">
      <c r="H2527" s="144"/>
    </row>
    <row r="2528" spans="8:8" x14ac:dyDescent="0.25">
      <c r="H2528" s="144"/>
    </row>
    <row r="2529" spans="8:8" x14ac:dyDescent="0.25">
      <c r="H2529" s="144"/>
    </row>
    <row r="2530" spans="8:8" x14ac:dyDescent="0.25">
      <c r="H2530" s="144"/>
    </row>
    <row r="2531" spans="8:8" x14ac:dyDescent="0.25">
      <c r="H2531" s="144"/>
    </row>
    <row r="2532" spans="8:8" x14ac:dyDescent="0.25">
      <c r="H2532" s="144"/>
    </row>
    <row r="2533" spans="8:8" x14ac:dyDescent="0.25">
      <c r="H2533" s="144"/>
    </row>
    <row r="2534" spans="8:8" x14ac:dyDescent="0.25">
      <c r="H2534" s="144"/>
    </row>
    <row r="2535" spans="8:8" x14ac:dyDescent="0.25">
      <c r="H2535" s="144"/>
    </row>
    <row r="2536" spans="8:8" x14ac:dyDescent="0.25">
      <c r="H2536" s="144"/>
    </row>
    <row r="2537" spans="8:8" x14ac:dyDescent="0.25">
      <c r="H2537" s="144"/>
    </row>
    <row r="2538" spans="8:8" x14ac:dyDescent="0.25">
      <c r="H2538" s="144"/>
    </row>
    <row r="2539" spans="8:8" x14ac:dyDescent="0.25">
      <c r="H2539" s="144"/>
    </row>
    <row r="2540" spans="8:8" x14ac:dyDescent="0.25">
      <c r="H2540" s="144"/>
    </row>
    <row r="2541" spans="8:8" x14ac:dyDescent="0.25">
      <c r="H2541" s="144"/>
    </row>
    <row r="2542" spans="8:8" x14ac:dyDescent="0.25">
      <c r="H2542" s="144"/>
    </row>
    <row r="2543" spans="8:8" x14ac:dyDescent="0.25">
      <c r="H2543" s="144"/>
    </row>
    <row r="2544" spans="8:8" x14ac:dyDescent="0.25">
      <c r="H2544" s="144"/>
    </row>
    <row r="2545" spans="8:8" x14ac:dyDescent="0.25">
      <c r="H2545" s="144"/>
    </row>
    <row r="2546" spans="8:8" x14ac:dyDescent="0.25">
      <c r="H2546" s="144"/>
    </row>
    <row r="2547" spans="8:8" x14ac:dyDescent="0.25">
      <c r="H2547" s="144"/>
    </row>
    <row r="2548" spans="8:8" x14ac:dyDescent="0.25">
      <c r="H2548" s="144"/>
    </row>
    <row r="2549" spans="8:8" x14ac:dyDescent="0.25">
      <c r="H2549" s="144"/>
    </row>
    <row r="2550" spans="8:8" x14ac:dyDescent="0.25">
      <c r="H2550" s="144"/>
    </row>
    <row r="2551" spans="8:8" x14ac:dyDescent="0.25">
      <c r="H2551" s="144"/>
    </row>
    <row r="2552" spans="8:8" x14ac:dyDescent="0.25">
      <c r="H2552" s="144"/>
    </row>
    <row r="2553" spans="8:8" x14ac:dyDescent="0.25">
      <c r="H2553" s="144"/>
    </row>
    <row r="2554" spans="8:8" x14ac:dyDescent="0.25">
      <c r="H2554" s="144"/>
    </row>
    <row r="2555" spans="8:8" x14ac:dyDescent="0.25">
      <c r="H2555" s="144"/>
    </row>
    <row r="2556" spans="8:8" x14ac:dyDescent="0.25">
      <c r="H2556" s="144"/>
    </row>
    <row r="2557" spans="8:8" x14ac:dyDescent="0.25">
      <c r="H2557" s="144"/>
    </row>
    <row r="2558" spans="8:8" x14ac:dyDescent="0.25">
      <c r="H2558" s="144"/>
    </row>
    <row r="2559" spans="8:8" x14ac:dyDescent="0.25">
      <c r="H2559" s="144"/>
    </row>
    <row r="2560" spans="8:8" x14ac:dyDescent="0.25">
      <c r="H2560" s="144"/>
    </row>
    <row r="2561" spans="8:8" x14ac:dyDescent="0.25">
      <c r="H2561" s="144"/>
    </row>
    <row r="2562" spans="8:8" x14ac:dyDescent="0.25">
      <c r="H2562" s="144"/>
    </row>
    <row r="2563" spans="8:8" x14ac:dyDescent="0.25">
      <c r="H2563" s="144"/>
    </row>
    <row r="2564" spans="8:8" x14ac:dyDescent="0.25">
      <c r="H2564" s="144"/>
    </row>
    <row r="2565" spans="8:8" x14ac:dyDescent="0.25">
      <c r="H2565" s="144"/>
    </row>
    <row r="2566" spans="8:8" x14ac:dyDescent="0.25">
      <c r="H2566" s="144"/>
    </row>
    <row r="2567" spans="8:8" x14ac:dyDescent="0.25">
      <c r="H2567" s="144"/>
    </row>
    <row r="2568" spans="8:8" x14ac:dyDescent="0.25">
      <c r="H2568" s="144"/>
    </row>
    <row r="2569" spans="8:8" x14ac:dyDescent="0.25">
      <c r="H2569" s="144"/>
    </row>
    <row r="2570" spans="8:8" x14ac:dyDescent="0.25">
      <c r="H2570" s="144"/>
    </row>
    <row r="2571" spans="8:8" x14ac:dyDescent="0.25">
      <c r="H2571" s="144"/>
    </row>
    <row r="2572" spans="8:8" x14ac:dyDescent="0.25">
      <c r="H2572" s="144"/>
    </row>
    <row r="2573" spans="8:8" x14ac:dyDescent="0.25">
      <c r="H2573" s="144"/>
    </row>
    <row r="2574" spans="8:8" x14ac:dyDescent="0.25">
      <c r="H2574" s="144"/>
    </row>
    <row r="2575" spans="8:8" x14ac:dyDescent="0.25">
      <c r="H2575" s="144"/>
    </row>
    <row r="2576" spans="8:8" x14ac:dyDescent="0.25">
      <c r="H2576" s="144"/>
    </row>
    <row r="2577" spans="8:8" x14ac:dyDescent="0.25">
      <c r="H2577" s="144"/>
    </row>
    <row r="2578" spans="8:8" x14ac:dyDescent="0.25">
      <c r="H2578" s="144"/>
    </row>
    <row r="2579" spans="8:8" x14ac:dyDescent="0.25">
      <c r="H2579" s="144"/>
    </row>
    <row r="2580" spans="8:8" x14ac:dyDescent="0.25">
      <c r="H2580" s="144"/>
    </row>
    <row r="2581" spans="8:8" x14ac:dyDescent="0.25">
      <c r="H2581" s="144"/>
    </row>
    <row r="2582" spans="8:8" x14ac:dyDescent="0.25">
      <c r="H2582" s="144"/>
    </row>
    <row r="2583" spans="8:8" x14ac:dyDescent="0.25">
      <c r="H2583" s="144"/>
    </row>
    <row r="2584" spans="8:8" x14ac:dyDescent="0.25">
      <c r="H2584" s="144"/>
    </row>
    <row r="2585" spans="8:8" x14ac:dyDescent="0.25">
      <c r="H2585" s="144"/>
    </row>
    <row r="2586" spans="8:8" x14ac:dyDescent="0.25">
      <c r="H2586" s="144"/>
    </row>
    <row r="2587" spans="8:8" x14ac:dyDescent="0.25">
      <c r="H2587" s="144"/>
    </row>
    <row r="2588" spans="8:8" x14ac:dyDescent="0.25">
      <c r="H2588" s="144"/>
    </row>
    <row r="2589" spans="8:8" x14ac:dyDescent="0.25">
      <c r="H2589" s="144"/>
    </row>
    <row r="2590" spans="8:8" x14ac:dyDescent="0.25">
      <c r="H2590" s="144"/>
    </row>
    <row r="2591" spans="8:8" x14ac:dyDescent="0.25">
      <c r="H2591" s="144"/>
    </row>
    <row r="2592" spans="8:8" x14ac:dyDescent="0.25">
      <c r="H2592" s="144"/>
    </row>
    <row r="2593" spans="8:8" x14ac:dyDescent="0.25">
      <c r="H2593" s="144"/>
    </row>
    <row r="2594" spans="8:8" x14ac:dyDescent="0.25">
      <c r="H2594" s="144"/>
    </row>
    <row r="2595" spans="8:8" x14ac:dyDescent="0.25">
      <c r="H2595" s="144"/>
    </row>
    <row r="2596" spans="8:8" x14ac:dyDescent="0.25">
      <c r="H2596" s="144"/>
    </row>
    <row r="2597" spans="8:8" x14ac:dyDescent="0.25">
      <c r="H2597" s="144"/>
    </row>
    <row r="2598" spans="8:8" x14ac:dyDescent="0.25">
      <c r="H2598" s="144"/>
    </row>
    <row r="2599" spans="8:8" x14ac:dyDescent="0.25">
      <c r="H2599" s="144"/>
    </row>
    <row r="2600" spans="8:8" x14ac:dyDescent="0.25">
      <c r="H2600" s="144"/>
    </row>
    <row r="2601" spans="8:8" x14ac:dyDescent="0.25">
      <c r="H2601" s="144"/>
    </row>
    <row r="2602" spans="8:8" x14ac:dyDescent="0.25">
      <c r="H2602" s="144"/>
    </row>
    <row r="2603" spans="8:8" x14ac:dyDescent="0.25">
      <c r="H2603" s="144"/>
    </row>
    <row r="2604" spans="8:8" x14ac:dyDescent="0.25">
      <c r="H2604" s="144"/>
    </row>
    <row r="2605" spans="8:8" x14ac:dyDescent="0.25">
      <c r="H2605" s="144"/>
    </row>
    <row r="2606" spans="8:8" x14ac:dyDescent="0.25">
      <c r="H2606" s="144"/>
    </row>
    <row r="2607" spans="8:8" x14ac:dyDescent="0.25">
      <c r="H2607" s="144"/>
    </row>
    <row r="2608" spans="8:8" x14ac:dyDescent="0.25">
      <c r="H2608" s="144"/>
    </row>
    <row r="2609" spans="8:8" x14ac:dyDescent="0.25">
      <c r="H2609" s="144"/>
    </row>
    <row r="2610" spans="8:8" x14ac:dyDescent="0.25">
      <c r="H2610" s="144"/>
    </row>
    <row r="2611" spans="8:8" x14ac:dyDescent="0.25">
      <c r="H2611" s="144"/>
    </row>
    <row r="2612" spans="8:8" x14ac:dyDescent="0.25">
      <c r="H2612" s="144"/>
    </row>
    <row r="2613" spans="8:8" x14ac:dyDescent="0.25">
      <c r="H2613" s="144"/>
    </row>
    <row r="2614" spans="8:8" x14ac:dyDescent="0.25">
      <c r="H2614" s="144"/>
    </row>
    <row r="2615" spans="8:8" x14ac:dyDescent="0.25">
      <c r="H2615" s="144"/>
    </row>
    <row r="2616" spans="8:8" x14ac:dyDescent="0.25">
      <c r="H2616" s="144"/>
    </row>
    <row r="2617" spans="8:8" x14ac:dyDescent="0.25">
      <c r="H2617" s="144"/>
    </row>
    <row r="2618" spans="8:8" x14ac:dyDescent="0.25">
      <c r="H2618" s="144"/>
    </row>
    <row r="2619" spans="8:8" x14ac:dyDescent="0.25">
      <c r="H2619" s="144"/>
    </row>
    <row r="2620" spans="8:8" x14ac:dyDescent="0.25">
      <c r="H2620" s="144"/>
    </row>
    <row r="2621" spans="8:8" x14ac:dyDescent="0.25">
      <c r="H2621" s="144"/>
    </row>
    <row r="2622" spans="8:8" x14ac:dyDescent="0.25">
      <c r="H2622" s="144"/>
    </row>
    <row r="2623" spans="8:8" x14ac:dyDescent="0.25">
      <c r="H2623" s="144"/>
    </row>
    <row r="2624" spans="8:8" x14ac:dyDescent="0.25">
      <c r="H2624" s="144"/>
    </row>
    <row r="2625" spans="8:8" x14ac:dyDescent="0.25">
      <c r="H2625" s="144"/>
    </row>
    <row r="2626" spans="8:8" x14ac:dyDescent="0.25">
      <c r="H2626" s="144"/>
    </row>
    <row r="2627" spans="8:8" x14ac:dyDescent="0.25">
      <c r="H2627" s="144"/>
    </row>
    <row r="2628" spans="8:8" x14ac:dyDescent="0.25">
      <c r="H2628" s="144"/>
    </row>
    <row r="2629" spans="8:8" x14ac:dyDescent="0.25">
      <c r="H2629" s="144"/>
    </row>
    <row r="2630" spans="8:8" x14ac:dyDescent="0.25">
      <c r="H2630" s="144"/>
    </row>
    <row r="2631" spans="8:8" x14ac:dyDescent="0.25">
      <c r="H2631" s="144"/>
    </row>
    <row r="2632" spans="8:8" x14ac:dyDescent="0.25">
      <c r="H2632" s="144"/>
    </row>
    <row r="2633" spans="8:8" x14ac:dyDescent="0.25">
      <c r="H2633" s="144"/>
    </row>
    <row r="2634" spans="8:8" x14ac:dyDescent="0.25">
      <c r="H2634" s="144"/>
    </row>
    <row r="2635" spans="8:8" x14ac:dyDescent="0.25">
      <c r="H2635" s="144"/>
    </row>
    <row r="2636" spans="8:8" x14ac:dyDescent="0.25">
      <c r="H2636" s="144"/>
    </row>
    <row r="2637" spans="8:8" x14ac:dyDescent="0.25">
      <c r="H2637" s="144"/>
    </row>
    <row r="2638" spans="8:8" x14ac:dyDescent="0.25">
      <c r="H2638" s="144"/>
    </row>
    <row r="2639" spans="8:8" x14ac:dyDescent="0.25">
      <c r="H2639" s="144"/>
    </row>
    <row r="2640" spans="8:8" x14ac:dyDescent="0.25">
      <c r="H2640" s="144"/>
    </row>
    <row r="2641" spans="8:8" x14ac:dyDescent="0.25">
      <c r="H2641" s="144"/>
    </row>
    <row r="2642" spans="8:8" x14ac:dyDescent="0.25">
      <c r="H2642" s="144"/>
    </row>
    <row r="2643" spans="8:8" x14ac:dyDescent="0.25">
      <c r="H2643" s="144"/>
    </row>
    <row r="2644" spans="8:8" x14ac:dyDescent="0.25">
      <c r="H2644" s="144"/>
    </row>
    <row r="2645" spans="8:8" x14ac:dyDescent="0.25">
      <c r="H2645" s="144"/>
    </row>
    <row r="2646" spans="8:8" x14ac:dyDescent="0.25">
      <c r="H2646" s="144"/>
    </row>
    <row r="2647" spans="8:8" x14ac:dyDescent="0.25">
      <c r="H2647" s="144"/>
    </row>
    <row r="2648" spans="8:8" x14ac:dyDescent="0.25">
      <c r="H2648" s="144"/>
    </row>
    <row r="2649" spans="8:8" x14ac:dyDescent="0.25">
      <c r="H2649" s="144"/>
    </row>
    <row r="2650" spans="8:8" x14ac:dyDescent="0.25">
      <c r="H2650" s="144"/>
    </row>
    <row r="2651" spans="8:8" x14ac:dyDescent="0.25">
      <c r="H2651" s="144"/>
    </row>
    <row r="2652" spans="8:8" x14ac:dyDescent="0.25">
      <c r="H2652" s="144"/>
    </row>
    <row r="2653" spans="8:8" x14ac:dyDescent="0.25">
      <c r="H2653" s="144"/>
    </row>
    <row r="2654" spans="8:8" x14ac:dyDescent="0.25">
      <c r="H2654" s="144"/>
    </row>
    <row r="2655" spans="8:8" x14ac:dyDescent="0.25">
      <c r="H2655" s="144"/>
    </row>
    <row r="2656" spans="8:8" x14ac:dyDescent="0.25">
      <c r="H2656" s="144"/>
    </row>
    <row r="2657" spans="8:8" x14ac:dyDescent="0.25">
      <c r="H2657" s="144"/>
    </row>
    <row r="2658" spans="8:8" x14ac:dyDescent="0.25">
      <c r="H2658" s="144"/>
    </row>
    <row r="2659" spans="8:8" x14ac:dyDescent="0.25">
      <c r="H2659" s="144"/>
    </row>
    <row r="2660" spans="8:8" x14ac:dyDescent="0.25">
      <c r="H2660" s="144"/>
    </row>
    <row r="2661" spans="8:8" x14ac:dyDescent="0.25">
      <c r="H2661" s="144"/>
    </row>
    <row r="2662" spans="8:8" x14ac:dyDescent="0.25">
      <c r="H2662" s="144"/>
    </row>
    <row r="2663" spans="8:8" x14ac:dyDescent="0.25">
      <c r="H2663" s="144"/>
    </row>
    <row r="2664" spans="8:8" x14ac:dyDescent="0.25">
      <c r="H2664" s="144"/>
    </row>
    <row r="2665" spans="8:8" x14ac:dyDescent="0.25">
      <c r="H2665" s="144"/>
    </row>
    <row r="2666" spans="8:8" x14ac:dyDescent="0.25">
      <c r="H2666" s="144"/>
    </row>
    <row r="2667" spans="8:8" x14ac:dyDescent="0.25">
      <c r="H2667" s="144"/>
    </row>
    <row r="2668" spans="8:8" x14ac:dyDescent="0.25">
      <c r="H2668" s="144"/>
    </row>
    <row r="2669" spans="8:8" x14ac:dyDescent="0.25">
      <c r="H2669" s="144"/>
    </row>
    <row r="2670" spans="8:8" x14ac:dyDescent="0.25">
      <c r="H2670" s="144"/>
    </row>
    <row r="2671" spans="8:8" x14ac:dyDescent="0.25">
      <c r="H2671" s="144"/>
    </row>
    <row r="2672" spans="8:8" x14ac:dyDescent="0.25">
      <c r="H2672" s="144"/>
    </row>
    <row r="2673" spans="8:8" x14ac:dyDescent="0.25">
      <c r="H2673" s="144"/>
    </row>
    <row r="2674" spans="8:8" x14ac:dyDescent="0.25">
      <c r="H2674" s="144"/>
    </row>
    <row r="2675" spans="8:8" x14ac:dyDescent="0.25">
      <c r="H2675" s="144"/>
    </row>
    <row r="2676" spans="8:8" x14ac:dyDescent="0.25">
      <c r="H2676" s="144"/>
    </row>
    <row r="2677" spans="8:8" x14ac:dyDescent="0.25">
      <c r="H2677" s="144"/>
    </row>
    <row r="2678" spans="8:8" x14ac:dyDescent="0.25">
      <c r="H2678" s="144"/>
    </row>
    <row r="2679" spans="8:8" x14ac:dyDescent="0.25">
      <c r="H2679" s="144"/>
    </row>
    <row r="2680" spans="8:8" x14ac:dyDescent="0.25">
      <c r="H2680" s="144"/>
    </row>
    <row r="2681" spans="8:8" x14ac:dyDescent="0.25">
      <c r="H2681" s="144"/>
    </row>
    <row r="2682" spans="8:8" x14ac:dyDescent="0.25">
      <c r="H2682" s="144"/>
    </row>
    <row r="2683" spans="8:8" x14ac:dyDescent="0.25">
      <c r="H2683" s="144"/>
    </row>
    <row r="2684" spans="8:8" x14ac:dyDescent="0.25">
      <c r="H2684" s="144"/>
    </row>
    <row r="2685" spans="8:8" x14ac:dyDescent="0.25">
      <c r="H2685" s="144"/>
    </row>
    <row r="2686" spans="8:8" x14ac:dyDescent="0.25">
      <c r="H2686" s="144"/>
    </row>
    <row r="2687" spans="8:8" x14ac:dyDescent="0.25">
      <c r="H2687" s="144"/>
    </row>
    <row r="2688" spans="8:8" x14ac:dyDescent="0.25">
      <c r="H2688" s="144"/>
    </row>
    <row r="2689" spans="8:8" x14ac:dyDescent="0.25">
      <c r="H2689" s="144"/>
    </row>
    <row r="2690" spans="8:8" x14ac:dyDescent="0.25">
      <c r="H2690" s="144"/>
    </row>
    <row r="2691" spans="8:8" x14ac:dyDescent="0.25">
      <c r="H2691" s="144"/>
    </row>
    <row r="2692" spans="8:8" x14ac:dyDescent="0.25">
      <c r="H2692" s="144"/>
    </row>
    <row r="2693" spans="8:8" x14ac:dyDescent="0.25">
      <c r="H2693" s="144"/>
    </row>
    <row r="2694" spans="8:8" x14ac:dyDescent="0.25">
      <c r="H2694" s="144"/>
    </row>
    <row r="2695" spans="8:8" x14ac:dyDescent="0.25">
      <c r="H2695" s="144"/>
    </row>
    <row r="2696" spans="8:8" x14ac:dyDescent="0.25">
      <c r="H2696" s="144"/>
    </row>
    <row r="2697" spans="8:8" x14ac:dyDescent="0.25">
      <c r="H2697" s="144"/>
    </row>
    <row r="2698" spans="8:8" x14ac:dyDescent="0.25">
      <c r="H2698" s="144"/>
    </row>
    <row r="2699" spans="8:8" x14ac:dyDescent="0.25">
      <c r="H2699" s="144"/>
    </row>
    <row r="2700" spans="8:8" x14ac:dyDescent="0.25">
      <c r="H2700" s="144"/>
    </row>
    <row r="2701" spans="8:8" x14ac:dyDescent="0.25">
      <c r="H2701" s="144"/>
    </row>
    <row r="2702" spans="8:8" x14ac:dyDescent="0.25">
      <c r="H2702" s="144"/>
    </row>
    <row r="2703" spans="8:8" x14ac:dyDescent="0.25">
      <c r="H2703" s="144"/>
    </row>
    <row r="2704" spans="8:8" x14ac:dyDescent="0.25">
      <c r="H2704" s="144"/>
    </row>
    <row r="2705" spans="8:8" x14ac:dyDescent="0.25">
      <c r="H2705" s="144"/>
    </row>
    <row r="2706" spans="8:8" x14ac:dyDescent="0.25">
      <c r="H2706" s="144"/>
    </row>
    <row r="2707" spans="8:8" x14ac:dyDescent="0.25">
      <c r="H2707" s="144"/>
    </row>
    <row r="2708" spans="8:8" x14ac:dyDescent="0.25">
      <c r="H2708" s="144"/>
    </row>
    <row r="2709" spans="8:8" x14ac:dyDescent="0.25">
      <c r="H2709" s="144"/>
    </row>
    <row r="2710" spans="8:8" x14ac:dyDescent="0.25">
      <c r="H2710" s="144"/>
    </row>
    <row r="2711" spans="8:8" x14ac:dyDescent="0.25">
      <c r="H2711" s="144"/>
    </row>
    <row r="2712" spans="8:8" x14ac:dyDescent="0.25">
      <c r="H2712" s="144"/>
    </row>
    <row r="2713" spans="8:8" x14ac:dyDescent="0.25">
      <c r="H2713" s="144"/>
    </row>
    <row r="2714" spans="8:8" x14ac:dyDescent="0.25">
      <c r="H2714" s="144"/>
    </row>
    <row r="2715" spans="8:8" x14ac:dyDescent="0.25">
      <c r="H2715" s="144"/>
    </row>
    <row r="2716" spans="8:8" x14ac:dyDescent="0.25">
      <c r="H2716" s="144"/>
    </row>
    <row r="2717" spans="8:8" x14ac:dyDescent="0.25">
      <c r="H2717" s="144"/>
    </row>
    <row r="2718" spans="8:8" x14ac:dyDescent="0.25">
      <c r="H2718" s="144"/>
    </row>
    <row r="2719" spans="8:8" x14ac:dyDescent="0.25">
      <c r="H2719" s="144"/>
    </row>
    <row r="2720" spans="8:8" x14ac:dyDescent="0.25">
      <c r="H2720" s="144"/>
    </row>
    <row r="2721" spans="8:8" x14ac:dyDescent="0.25">
      <c r="H2721" s="144"/>
    </row>
    <row r="2722" spans="8:8" x14ac:dyDescent="0.25">
      <c r="H2722" s="144"/>
    </row>
    <row r="2723" spans="8:8" x14ac:dyDescent="0.25">
      <c r="H2723" s="144"/>
    </row>
    <row r="2724" spans="8:8" x14ac:dyDescent="0.25">
      <c r="H2724" s="144"/>
    </row>
    <row r="2725" spans="8:8" x14ac:dyDescent="0.25">
      <c r="H2725" s="144"/>
    </row>
    <row r="2726" spans="8:8" x14ac:dyDescent="0.25">
      <c r="H2726" s="144"/>
    </row>
    <row r="2727" spans="8:8" x14ac:dyDescent="0.25">
      <c r="H2727" s="144"/>
    </row>
    <row r="2728" spans="8:8" x14ac:dyDescent="0.25">
      <c r="H2728" s="144"/>
    </row>
    <row r="2729" spans="8:8" x14ac:dyDescent="0.25">
      <c r="H2729" s="144"/>
    </row>
    <row r="2730" spans="8:8" x14ac:dyDescent="0.25">
      <c r="H2730" s="144"/>
    </row>
    <row r="2731" spans="8:8" x14ac:dyDescent="0.25">
      <c r="H2731" s="144"/>
    </row>
    <row r="2732" spans="8:8" x14ac:dyDescent="0.25">
      <c r="H2732" s="144"/>
    </row>
    <row r="2733" spans="8:8" x14ac:dyDescent="0.25">
      <c r="H2733" s="144"/>
    </row>
    <row r="2734" spans="8:8" x14ac:dyDescent="0.25">
      <c r="H2734" s="144"/>
    </row>
    <row r="2735" spans="8:8" x14ac:dyDescent="0.25">
      <c r="H2735" s="144"/>
    </row>
    <row r="2736" spans="8:8" x14ac:dyDescent="0.25">
      <c r="H2736" s="144"/>
    </row>
    <row r="2737" spans="8:8" x14ac:dyDescent="0.25">
      <c r="H2737" s="144"/>
    </row>
    <row r="2738" spans="8:8" x14ac:dyDescent="0.25">
      <c r="H2738" s="144"/>
    </row>
    <row r="2739" spans="8:8" x14ac:dyDescent="0.25">
      <c r="H2739" s="144"/>
    </row>
    <row r="2740" spans="8:8" x14ac:dyDescent="0.25">
      <c r="H2740" s="144"/>
    </row>
    <row r="2741" spans="8:8" x14ac:dyDescent="0.25">
      <c r="H2741" s="144"/>
    </row>
    <row r="2742" spans="8:8" x14ac:dyDescent="0.25">
      <c r="H2742" s="144"/>
    </row>
    <row r="2743" spans="8:8" x14ac:dyDescent="0.25">
      <c r="H2743" s="144"/>
    </row>
    <row r="2744" spans="8:8" x14ac:dyDescent="0.25">
      <c r="H2744" s="144"/>
    </row>
    <row r="2745" spans="8:8" x14ac:dyDescent="0.25">
      <c r="H2745" s="144"/>
    </row>
    <row r="2746" spans="8:8" x14ac:dyDescent="0.25">
      <c r="H2746" s="144"/>
    </row>
    <row r="2747" spans="8:8" x14ac:dyDescent="0.25">
      <c r="H2747" s="144"/>
    </row>
    <row r="2748" spans="8:8" x14ac:dyDescent="0.25">
      <c r="H2748" s="144"/>
    </row>
    <row r="2749" spans="8:8" x14ac:dyDescent="0.25">
      <c r="H2749" s="144"/>
    </row>
    <row r="2750" spans="8:8" x14ac:dyDescent="0.25">
      <c r="H2750" s="144"/>
    </row>
    <row r="2751" spans="8:8" x14ac:dyDescent="0.25">
      <c r="H2751" s="144"/>
    </row>
    <row r="2752" spans="8:8" x14ac:dyDescent="0.25">
      <c r="H2752" s="144"/>
    </row>
    <row r="2753" spans="8:8" x14ac:dyDescent="0.25">
      <c r="H2753" s="144"/>
    </row>
    <row r="2754" spans="8:8" x14ac:dyDescent="0.25">
      <c r="H2754" s="144"/>
    </row>
    <row r="2755" spans="8:8" x14ac:dyDescent="0.25">
      <c r="H2755" s="144"/>
    </row>
    <row r="2756" spans="8:8" x14ac:dyDescent="0.25">
      <c r="H2756" s="144"/>
    </row>
    <row r="2757" spans="8:8" x14ac:dyDescent="0.25">
      <c r="H2757" s="144"/>
    </row>
    <row r="2758" spans="8:8" x14ac:dyDescent="0.25">
      <c r="H2758" s="144"/>
    </row>
    <row r="2759" spans="8:8" x14ac:dyDescent="0.25">
      <c r="H2759" s="144"/>
    </row>
    <row r="2760" spans="8:8" x14ac:dyDescent="0.25">
      <c r="H2760" s="144"/>
    </row>
    <row r="2761" spans="8:8" x14ac:dyDescent="0.25">
      <c r="H2761" s="144"/>
    </row>
    <row r="2762" spans="8:8" x14ac:dyDescent="0.25">
      <c r="H2762" s="144"/>
    </row>
    <row r="2763" spans="8:8" x14ac:dyDescent="0.25">
      <c r="H2763" s="144"/>
    </row>
    <row r="2764" spans="8:8" x14ac:dyDescent="0.25">
      <c r="H2764" s="144"/>
    </row>
    <row r="2765" spans="8:8" x14ac:dyDescent="0.25">
      <c r="H2765" s="144"/>
    </row>
    <row r="2766" spans="8:8" x14ac:dyDescent="0.25">
      <c r="H2766" s="144"/>
    </row>
    <row r="2767" spans="8:8" x14ac:dyDescent="0.25">
      <c r="H2767" s="144"/>
    </row>
    <row r="2768" spans="8:8" x14ac:dyDescent="0.25">
      <c r="H2768" s="144"/>
    </row>
    <row r="2769" spans="8:8" x14ac:dyDescent="0.25">
      <c r="H2769" s="144"/>
    </row>
    <row r="2770" spans="8:8" x14ac:dyDescent="0.25">
      <c r="H2770" s="144"/>
    </row>
    <row r="2771" spans="8:8" x14ac:dyDescent="0.25">
      <c r="H2771" s="144"/>
    </row>
    <row r="2772" spans="8:8" x14ac:dyDescent="0.25">
      <c r="H2772" s="144"/>
    </row>
    <row r="2773" spans="8:8" x14ac:dyDescent="0.25">
      <c r="H2773" s="144"/>
    </row>
    <row r="2774" spans="8:8" x14ac:dyDescent="0.25">
      <c r="H2774" s="144"/>
    </row>
    <row r="2775" spans="8:8" x14ac:dyDescent="0.25">
      <c r="H2775" s="144"/>
    </row>
    <row r="2776" spans="8:8" x14ac:dyDescent="0.25">
      <c r="H2776" s="144"/>
    </row>
    <row r="2777" spans="8:8" x14ac:dyDescent="0.25">
      <c r="H2777" s="144"/>
    </row>
    <row r="2778" spans="8:8" x14ac:dyDescent="0.25">
      <c r="H2778" s="144"/>
    </row>
    <row r="2779" spans="8:8" x14ac:dyDescent="0.25">
      <c r="H2779" s="144"/>
    </row>
    <row r="2780" spans="8:8" x14ac:dyDescent="0.25">
      <c r="H2780" s="144"/>
    </row>
    <row r="2781" spans="8:8" x14ac:dyDescent="0.25">
      <c r="H2781" s="144"/>
    </row>
    <row r="2782" spans="8:8" x14ac:dyDescent="0.25">
      <c r="H2782" s="144"/>
    </row>
    <row r="2783" spans="8:8" x14ac:dyDescent="0.25">
      <c r="H2783" s="144"/>
    </row>
    <row r="2784" spans="8:8" x14ac:dyDescent="0.25">
      <c r="H2784" s="144"/>
    </row>
    <row r="2785" spans="8:8" x14ac:dyDescent="0.25">
      <c r="H2785" s="144"/>
    </row>
    <row r="2786" spans="8:8" x14ac:dyDescent="0.25">
      <c r="H2786" s="144"/>
    </row>
    <row r="2787" spans="8:8" x14ac:dyDescent="0.25">
      <c r="H2787" s="144"/>
    </row>
    <row r="2788" spans="8:8" x14ac:dyDescent="0.25">
      <c r="H2788" s="144"/>
    </row>
    <row r="2789" spans="8:8" x14ac:dyDescent="0.25">
      <c r="H2789" s="144"/>
    </row>
    <row r="2790" spans="8:8" x14ac:dyDescent="0.25">
      <c r="H2790" s="144"/>
    </row>
    <row r="2791" spans="8:8" x14ac:dyDescent="0.25">
      <c r="H2791" s="144"/>
    </row>
    <row r="2792" spans="8:8" x14ac:dyDescent="0.25">
      <c r="H2792" s="144"/>
    </row>
    <row r="2793" spans="8:8" x14ac:dyDescent="0.25">
      <c r="H2793" s="144"/>
    </row>
    <row r="2794" spans="8:8" x14ac:dyDescent="0.25">
      <c r="H2794" s="144"/>
    </row>
    <row r="2795" spans="8:8" x14ac:dyDescent="0.25">
      <c r="H2795" s="144"/>
    </row>
    <row r="2796" spans="8:8" x14ac:dyDescent="0.25">
      <c r="H2796" s="144"/>
    </row>
    <row r="2797" spans="8:8" x14ac:dyDescent="0.25">
      <c r="H2797" s="144"/>
    </row>
    <row r="2798" spans="8:8" x14ac:dyDescent="0.25">
      <c r="H2798" s="144"/>
    </row>
    <row r="2799" spans="8:8" x14ac:dyDescent="0.25">
      <c r="H2799" s="144"/>
    </row>
    <row r="2800" spans="8:8" x14ac:dyDescent="0.25">
      <c r="H2800" s="144"/>
    </row>
    <row r="2801" spans="8:8" x14ac:dyDescent="0.25">
      <c r="H2801" s="144"/>
    </row>
    <row r="2802" spans="8:8" x14ac:dyDescent="0.25">
      <c r="H2802" s="144"/>
    </row>
    <row r="2803" spans="8:8" x14ac:dyDescent="0.25">
      <c r="H2803" s="144"/>
    </row>
    <row r="2804" spans="8:8" x14ac:dyDescent="0.25">
      <c r="H2804" s="144"/>
    </row>
    <row r="2805" spans="8:8" x14ac:dyDescent="0.25">
      <c r="H2805" s="144"/>
    </row>
    <row r="2806" spans="8:8" x14ac:dyDescent="0.25">
      <c r="H2806" s="144"/>
    </row>
    <row r="2807" spans="8:8" x14ac:dyDescent="0.25">
      <c r="H2807" s="144"/>
    </row>
    <row r="2808" spans="8:8" x14ac:dyDescent="0.25">
      <c r="H2808" s="144"/>
    </row>
    <row r="2809" spans="8:8" x14ac:dyDescent="0.25">
      <c r="H2809" s="144"/>
    </row>
    <row r="2810" spans="8:8" x14ac:dyDescent="0.25">
      <c r="H2810" s="144"/>
    </row>
    <row r="2811" spans="8:8" x14ac:dyDescent="0.25">
      <c r="H2811" s="144"/>
    </row>
    <row r="2812" spans="8:8" x14ac:dyDescent="0.25">
      <c r="H2812" s="144"/>
    </row>
    <row r="2813" spans="8:8" x14ac:dyDescent="0.25">
      <c r="H2813" s="144"/>
    </row>
    <row r="2814" spans="8:8" x14ac:dyDescent="0.25">
      <c r="H2814" s="144"/>
    </row>
    <row r="2815" spans="8:8" x14ac:dyDescent="0.25">
      <c r="H2815" s="144"/>
    </row>
    <row r="2816" spans="8:8" x14ac:dyDescent="0.25">
      <c r="H2816" s="144"/>
    </row>
    <row r="2817" spans="8:8" x14ac:dyDescent="0.25">
      <c r="H2817" s="144"/>
    </row>
    <row r="2818" spans="8:8" x14ac:dyDescent="0.25">
      <c r="H2818" s="144"/>
    </row>
    <row r="2819" spans="8:8" x14ac:dyDescent="0.25">
      <c r="H2819" s="144"/>
    </row>
    <row r="2820" spans="8:8" x14ac:dyDescent="0.25">
      <c r="H2820" s="144"/>
    </row>
    <row r="2821" spans="8:8" x14ac:dyDescent="0.25">
      <c r="H2821" s="144"/>
    </row>
    <row r="2822" spans="8:8" x14ac:dyDescent="0.25">
      <c r="H2822" s="144"/>
    </row>
    <row r="2823" spans="8:8" x14ac:dyDescent="0.25">
      <c r="H2823" s="144"/>
    </row>
    <row r="2824" spans="8:8" x14ac:dyDescent="0.25">
      <c r="H2824" s="144"/>
    </row>
    <row r="2825" spans="8:8" x14ac:dyDescent="0.25">
      <c r="H2825" s="144"/>
    </row>
    <row r="2826" spans="8:8" x14ac:dyDescent="0.25">
      <c r="H2826" s="144"/>
    </row>
    <row r="2827" spans="8:8" x14ac:dyDescent="0.25">
      <c r="H2827" s="144"/>
    </row>
    <row r="2828" spans="8:8" x14ac:dyDescent="0.25">
      <c r="H2828" s="144"/>
    </row>
    <row r="2829" spans="8:8" x14ac:dyDescent="0.25">
      <c r="H2829" s="144"/>
    </row>
    <row r="2830" spans="8:8" x14ac:dyDescent="0.25">
      <c r="H2830" s="144"/>
    </row>
    <row r="2831" spans="8:8" x14ac:dyDescent="0.25">
      <c r="H2831" s="144"/>
    </row>
    <row r="2832" spans="8:8" x14ac:dyDescent="0.25">
      <c r="H2832" s="144"/>
    </row>
    <row r="2833" spans="8:8" x14ac:dyDescent="0.25">
      <c r="H2833" s="144"/>
    </row>
    <row r="2834" spans="8:8" x14ac:dyDescent="0.25">
      <c r="H2834" s="144"/>
    </row>
    <row r="2835" spans="8:8" x14ac:dyDescent="0.25">
      <c r="H2835" s="144"/>
    </row>
    <row r="2836" spans="8:8" x14ac:dyDescent="0.25">
      <c r="H2836" s="144"/>
    </row>
    <row r="2837" spans="8:8" x14ac:dyDescent="0.25">
      <c r="H2837" s="144"/>
    </row>
    <row r="2838" spans="8:8" x14ac:dyDescent="0.25">
      <c r="H2838" s="144"/>
    </row>
    <row r="2839" spans="8:8" x14ac:dyDescent="0.25">
      <c r="H2839" s="144"/>
    </row>
    <row r="2840" spans="8:8" x14ac:dyDescent="0.25">
      <c r="H2840" s="144"/>
    </row>
    <row r="2841" spans="8:8" x14ac:dyDescent="0.25">
      <c r="H2841" s="144"/>
    </row>
    <row r="2842" spans="8:8" x14ac:dyDescent="0.25">
      <c r="H2842" s="144"/>
    </row>
    <row r="2843" spans="8:8" x14ac:dyDescent="0.25">
      <c r="H2843" s="144"/>
    </row>
    <row r="2844" spans="8:8" x14ac:dyDescent="0.25">
      <c r="H2844" s="144"/>
    </row>
    <row r="2845" spans="8:8" x14ac:dyDescent="0.25">
      <c r="H2845" s="144"/>
    </row>
    <row r="2846" spans="8:8" x14ac:dyDescent="0.25">
      <c r="H2846" s="144"/>
    </row>
    <row r="2847" spans="8:8" x14ac:dyDescent="0.25">
      <c r="H2847" s="144"/>
    </row>
    <row r="2848" spans="8:8" x14ac:dyDescent="0.25">
      <c r="H2848" s="144"/>
    </row>
    <row r="2849" spans="8:8" x14ac:dyDescent="0.25">
      <c r="H2849" s="144"/>
    </row>
    <row r="2850" spans="8:8" x14ac:dyDescent="0.25">
      <c r="H2850" s="144"/>
    </row>
    <row r="2851" spans="8:8" x14ac:dyDescent="0.25">
      <c r="H2851" s="144"/>
    </row>
    <row r="2852" spans="8:8" x14ac:dyDescent="0.25">
      <c r="H2852" s="144"/>
    </row>
    <row r="2853" spans="8:8" x14ac:dyDescent="0.25">
      <c r="H2853" s="144"/>
    </row>
    <row r="2854" spans="8:8" x14ac:dyDescent="0.25">
      <c r="H2854" s="144"/>
    </row>
    <row r="2855" spans="8:8" x14ac:dyDescent="0.25">
      <c r="H2855" s="144"/>
    </row>
    <row r="2856" spans="8:8" x14ac:dyDescent="0.25">
      <c r="H2856" s="144"/>
    </row>
    <row r="2857" spans="8:8" x14ac:dyDescent="0.25">
      <c r="H2857" s="144"/>
    </row>
    <row r="2858" spans="8:8" x14ac:dyDescent="0.25">
      <c r="H2858" s="144"/>
    </row>
    <row r="2859" spans="8:8" x14ac:dyDescent="0.25">
      <c r="H2859" s="144"/>
    </row>
    <row r="2860" spans="8:8" x14ac:dyDescent="0.25">
      <c r="H2860" s="144"/>
    </row>
    <row r="2861" spans="8:8" x14ac:dyDescent="0.25">
      <c r="H2861" s="144"/>
    </row>
    <row r="2862" spans="8:8" x14ac:dyDescent="0.25">
      <c r="H2862" s="144"/>
    </row>
    <row r="2863" spans="8:8" x14ac:dyDescent="0.25">
      <c r="H2863" s="144"/>
    </row>
    <row r="2864" spans="8:8" x14ac:dyDescent="0.25">
      <c r="H2864" s="144"/>
    </row>
    <row r="2865" spans="8:8" x14ac:dyDescent="0.25">
      <c r="H2865" s="144"/>
    </row>
    <row r="2866" spans="8:8" x14ac:dyDescent="0.25">
      <c r="H2866" s="144"/>
    </row>
    <row r="2867" spans="8:8" x14ac:dyDescent="0.25">
      <c r="H2867" s="144"/>
    </row>
    <row r="2868" spans="8:8" x14ac:dyDescent="0.25">
      <c r="H2868" s="144"/>
    </row>
    <row r="2869" spans="8:8" x14ac:dyDescent="0.25">
      <c r="H2869" s="144"/>
    </row>
    <row r="2870" spans="8:8" x14ac:dyDescent="0.25">
      <c r="H2870" s="144"/>
    </row>
    <row r="2871" spans="8:8" x14ac:dyDescent="0.25">
      <c r="H2871" s="144"/>
    </row>
    <row r="2872" spans="8:8" x14ac:dyDescent="0.25">
      <c r="H2872" s="144"/>
    </row>
    <row r="2873" spans="8:8" x14ac:dyDescent="0.25">
      <c r="H2873" s="144"/>
    </row>
    <row r="2874" spans="8:8" x14ac:dyDescent="0.25">
      <c r="H2874" s="144"/>
    </row>
    <row r="2875" spans="8:8" x14ac:dyDescent="0.25">
      <c r="H2875" s="144"/>
    </row>
    <row r="2876" spans="8:8" x14ac:dyDescent="0.25">
      <c r="H2876" s="144"/>
    </row>
    <row r="2877" spans="8:8" x14ac:dyDescent="0.25">
      <c r="H2877" s="144"/>
    </row>
    <row r="2878" spans="8:8" x14ac:dyDescent="0.25">
      <c r="H2878" s="144"/>
    </row>
    <row r="2879" spans="8:8" x14ac:dyDescent="0.25">
      <c r="H2879" s="144"/>
    </row>
    <row r="2880" spans="8:8" x14ac:dyDescent="0.25">
      <c r="H2880" s="144"/>
    </row>
    <row r="2881" spans="8:8" x14ac:dyDescent="0.25">
      <c r="H2881" s="144"/>
    </row>
    <row r="2882" spans="8:8" x14ac:dyDescent="0.25">
      <c r="H2882" s="144"/>
    </row>
    <row r="2883" spans="8:8" x14ac:dyDescent="0.25">
      <c r="H2883" s="144"/>
    </row>
    <row r="2884" spans="8:8" x14ac:dyDescent="0.25">
      <c r="H2884" s="144"/>
    </row>
    <row r="2885" spans="8:8" x14ac:dyDescent="0.25">
      <c r="H2885" s="144"/>
    </row>
    <row r="2886" spans="8:8" x14ac:dyDescent="0.25">
      <c r="H2886" s="144"/>
    </row>
    <row r="2887" spans="8:8" x14ac:dyDescent="0.25">
      <c r="H2887" s="144"/>
    </row>
    <row r="2888" spans="8:8" x14ac:dyDescent="0.25">
      <c r="H2888" s="144"/>
    </row>
    <row r="2889" spans="8:8" x14ac:dyDescent="0.25">
      <c r="H2889" s="144"/>
    </row>
    <row r="2890" spans="8:8" x14ac:dyDescent="0.25">
      <c r="H2890" s="144"/>
    </row>
    <row r="2891" spans="8:8" x14ac:dyDescent="0.25">
      <c r="H2891" s="144"/>
    </row>
    <row r="2892" spans="8:8" x14ac:dyDescent="0.25">
      <c r="H2892" s="144"/>
    </row>
    <row r="2893" spans="8:8" x14ac:dyDescent="0.25">
      <c r="H2893" s="144"/>
    </row>
    <row r="2894" spans="8:8" x14ac:dyDescent="0.25">
      <c r="H2894" s="144"/>
    </row>
    <row r="2895" spans="8:8" x14ac:dyDescent="0.25">
      <c r="H2895" s="144"/>
    </row>
    <row r="2896" spans="8:8" x14ac:dyDescent="0.25">
      <c r="H2896" s="144"/>
    </row>
    <row r="2897" spans="8:8" x14ac:dyDescent="0.25">
      <c r="H2897" s="144"/>
    </row>
    <row r="2898" spans="8:8" x14ac:dyDescent="0.25">
      <c r="H2898" s="144"/>
    </row>
    <row r="2899" spans="8:8" x14ac:dyDescent="0.25">
      <c r="H2899" s="144"/>
    </row>
    <row r="2900" spans="8:8" x14ac:dyDescent="0.25">
      <c r="H2900" s="144"/>
    </row>
    <row r="2901" spans="8:8" x14ac:dyDescent="0.25">
      <c r="H2901" s="144"/>
    </row>
    <row r="2902" spans="8:8" x14ac:dyDescent="0.25">
      <c r="H2902" s="144"/>
    </row>
    <row r="2903" spans="8:8" x14ac:dyDescent="0.25">
      <c r="H2903" s="144"/>
    </row>
    <row r="2904" spans="8:8" x14ac:dyDescent="0.25">
      <c r="H2904" s="144"/>
    </row>
    <row r="2905" spans="8:8" x14ac:dyDescent="0.25">
      <c r="H2905" s="144"/>
    </row>
    <row r="2906" spans="8:8" x14ac:dyDescent="0.25">
      <c r="H2906" s="144"/>
    </row>
    <row r="2907" spans="8:8" x14ac:dyDescent="0.25">
      <c r="H2907" s="144"/>
    </row>
    <row r="2908" spans="8:8" x14ac:dyDescent="0.25">
      <c r="H2908" s="144"/>
    </row>
    <row r="2909" spans="8:8" x14ac:dyDescent="0.25">
      <c r="H2909" s="144"/>
    </row>
    <row r="2910" spans="8:8" x14ac:dyDescent="0.25">
      <c r="H2910" s="144"/>
    </row>
    <row r="2911" spans="8:8" x14ac:dyDescent="0.25">
      <c r="H2911" s="144"/>
    </row>
    <row r="2912" spans="8:8" x14ac:dyDescent="0.25">
      <c r="H2912" s="144"/>
    </row>
    <row r="2913" spans="8:8" x14ac:dyDescent="0.25">
      <c r="H2913" s="144"/>
    </row>
    <row r="2914" spans="8:8" x14ac:dyDescent="0.25">
      <c r="H2914" s="144"/>
    </row>
    <row r="2915" spans="8:8" x14ac:dyDescent="0.25">
      <c r="H2915" s="144"/>
    </row>
    <row r="2916" spans="8:8" x14ac:dyDescent="0.25">
      <c r="H2916" s="144"/>
    </row>
    <row r="2917" spans="8:8" x14ac:dyDescent="0.25">
      <c r="H2917" s="144"/>
    </row>
    <row r="2918" spans="8:8" x14ac:dyDescent="0.25">
      <c r="H2918" s="144"/>
    </row>
    <row r="2919" spans="8:8" x14ac:dyDescent="0.25">
      <c r="H2919" s="144"/>
    </row>
    <row r="2920" spans="8:8" x14ac:dyDescent="0.25">
      <c r="H2920" s="144"/>
    </row>
    <row r="2921" spans="8:8" x14ac:dyDescent="0.25">
      <c r="H2921" s="144"/>
    </row>
    <row r="2922" spans="8:8" x14ac:dyDescent="0.25">
      <c r="H2922" s="144"/>
    </row>
    <row r="2923" spans="8:8" x14ac:dyDescent="0.25">
      <c r="H2923" s="144"/>
    </row>
    <row r="2924" spans="8:8" x14ac:dyDescent="0.25">
      <c r="H2924" s="144"/>
    </row>
    <row r="2925" spans="8:8" x14ac:dyDescent="0.25">
      <c r="H2925" s="144"/>
    </row>
    <row r="2926" spans="8:8" x14ac:dyDescent="0.25">
      <c r="H2926" s="144"/>
    </row>
    <row r="2927" spans="8:8" x14ac:dyDescent="0.25">
      <c r="H2927" s="144"/>
    </row>
    <row r="2928" spans="8:8" x14ac:dyDescent="0.25">
      <c r="H2928" s="144"/>
    </row>
    <row r="2929" spans="8:8" x14ac:dyDescent="0.25">
      <c r="H2929" s="144"/>
    </row>
    <row r="2930" spans="8:8" x14ac:dyDescent="0.25">
      <c r="H2930" s="144"/>
    </row>
    <row r="2931" spans="8:8" x14ac:dyDescent="0.25">
      <c r="H2931" s="144"/>
    </row>
    <row r="2932" spans="8:8" x14ac:dyDescent="0.25">
      <c r="H2932" s="144"/>
    </row>
    <row r="2933" spans="8:8" x14ac:dyDescent="0.25">
      <c r="H2933" s="144"/>
    </row>
    <row r="2934" spans="8:8" x14ac:dyDescent="0.25">
      <c r="H2934" s="144"/>
    </row>
    <row r="2935" spans="8:8" x14ac:dyDescent="0.25">
      <c r="H2935" s="144"/>
    </row>
    <row r="2936" spans="8:8" x14ac:dyDescent="0.25">
      <c r="H2936" s="144"/>
    </row>
    <row r="2937" spans="8:8" x14ac:dyDescent="0.25">
      <c r="H2937" s="144"/>
    </row>
    <row r="2938" spans="8:8" x14ac:dyDescent="0.25">
      <c r="H2938" s="144"/>
    </row>
    <row r="2939" spans="8:8" x14ac:dyDescent="0.25">
      <c r="H2939" s="144"/>
    </row>
    <row r="2940" spans="8:8" x14ac:dyDescent="0.25">
      <c r="H2940" s="144"/>
    </row>
    <row r="2941" spans="8:8" x14ac:dyDescent="0.25">
      <c r="H2941" s="144"/>
    </row>
    <row r="2942" spans="8:8" x14ac:dyDescent="0.25">
      <c r="H2942" s="144"/>
    </row>
    <row r="2943" spans="8:8" x14ac:dyDescent="0.25">
      <c r="H2943" s="144"/>
    </row>
    <row r="2944" spans="8:8" x14ac:dyDescent="0.25">
      <c r="H2944" s="144"/>
    </row>
    <row r="2945" spans="8:8" x14ac:dyDescent="0.25">
      <c r="H2945" s="144"/>
    </row>
    <row r="2946" spans="8:8" x14ac:dyDescent="0.25">
      <c r="H2946" s="144"/>
    </row>
    <row r="2947" spans="8:8" x14ac:dyDescent="0.25">
      <c r="H2947" s="144"/>
    </row>
    <row r="2948" spans="8:8" x14ac:dyDescent="0.25">
      <c r="H2948" s="144"/>
    </row>
    <row r="2949" spans="8:8" x14ac:dyDescent="0.25">
      <c r="H2949" s="144"/>
    </row>
    <row r="2950" spans="8:8" x14ac:dyDescent="0.25">
      <c r="H2950" s="144"/>
    </row>
    <row r="2951" spans="8:8" x14ac:dyDescent="0.25">
      <c r="H2951" s="144"/>
    </row>
    <row r="2952" spans="8:8" x14ac:dyDescent="0.25">
      <c r="H2952" s="144"/>
    </row>
    <row r="2953" spans="8:8" x14ac:dyDescent="0.25">
      <c r="H2953" s="144"/>
    </row>
    <row r="2954" spans="8:8" x14ac:dyDescent="0.25">
      <c r="H2954" s="144"/>
    </row>
    <row r="2955" spans="8:8" x14ac:dyDescent="0.25">
      <c r="H2955" s="144"/>
    </row>
    <row r="2956" spans="8:8" x14ac:dyDescent="0.25">
      <c r="H2956" s="144"/>
    </row>
    <row r="2957" spans="8:8" x14ac:dyDescent="0.25">
      <c r="H2957" s="144"/>
    </row>
    <row r="2958" spans="8:8" x14ac:dyDescent="0.25">
      <c r="H2958" s="144"/>
    </row>
    <row r="2959" spans="8:8" x14ac:dyDescent="0.25">
      <c r="H2959" s="144"/>
    </row>
    <row r="2960" spans="8:8" x14ac:dyDescent="0.25">
      <c r="H2960" s="144"/>
    </row>
    <row r="2961" spans="8:8" x14ac:dyDescent="0.25">
      <c r="H2961" s="144"/>
    </row>
    <row r="2962" spans="8:8" x14ac:dyDescent="0.25">
      <c r="H2962" s="144"/>
    </row>
    <row r="2963" spans="8:8" x14ac:dyDescent="0.25">
      <c r="H2963" s="144"/>
    </row>
    <row r="2964" spans="8:8" x14ac:dyDescent="0.25">
      <c r="H2964" s="144"/>
    </row>
    <row r="2965" spans="8:8" x14ac:dyDescent="0.25">
      <c r="H2965" s="144"/>
    </row>
    <row r="2966" spans="8:8" x14ac:dyDescent="0.25">
      <c r="H2966" s="144"/>
    </row>
    <row r="2967" spans="8:8" x14ac:dyDescent="0.25">
      <c r="H2967" s="144"/>
    </row>
    <row r="2968" spans="8:8" x14ac:dyDescent="0.25">
      <c r="H2968" s="144"/>
    </row>
    <row r="2969" spans="8:8" x14ac:dyDescent="0.25">
      <c r="H2969" s="144"/>
    </row>
    <row r="2970" spans="8:8" x14ac:dyDescent="0.25">
      <c r="H2970" s="144"/>
    </row>
    <row r="2971" spans="8:8" x14ac:dyDescent="0.25">
      <c r="H2971" s="144"/>
    </row>
    <row r="2972" spans="8:8" x14ac:dyDescent="0.25">
      <c r="H2972" s="144"/>
    </row>
    <row r="2973" spans="8:8" x14ac:dyDescent="0.25">
      <c r="H2973" s="144"/>
    </row>
    <row r="2974" spans="8:8" x14ac:dyDescent="0.25">
      <c r="H2974" s="144"/>
    </row>
    <row r="2975" spans="8:8" x14ac:dyDescent="0.25">
      <c r="H2975" s="144"/>
    </row>
    <row r="2976" spans="8:8" x14ac:dyDescent="0.25">
      <c r="H2976" s="144"/>
    </row>
    <row r="2977" spans="8:8" x14ac:dyDescent="0.25">
      <c r="H2977" s="144"/>
    </row>
    <row r="2978" spans="8:8" x14ac:dyDescent="0.25">
      <c r="H2978" s="144"/>
    </row>
    <row r="2979" spans="8:8" x14ac:dyDescent="0.25">
      <c r="H2979" s="144"/>
    </row>
    <row r="2980" spans="8:8" x14ac:dyDescent="0.25">
      <c r="H2980" s="144"/>
    </row>
    <row r="2981" spans="8:8" x14ac:dyDescent="0.25">
      <c r="H2981" s="144"/>
    </row>
    <row r="2982" spans="8:8" x14ac:dyDescent="0.25">
      <c r="H2982" s="144"/>
    </row>
    <row r="2983" spans="8:8" x14ac:dyDescent="0.25">
      <c r="H2983" s="144"/>
    </row>
    <row r="2984" spans="8:8" x14ac:dyDescent="0.25">
      <c r="H2984" s="144"/>
    </row>
    <row r="2985" spans="8:8" x14ac:dyDescent="0.25">
      <c r="H2985" s="144"/>
    </row>
    <row r="2986" spans="8:8" x14ac:dyDescent="0.25">
      <c r="H2986" s="144"/>
    </row>
    <row r="2987" spans="8:8" x14ac:dyDescent="0.25">
      <c r="H2987" s="144"/>
    </row>
    <row r="2988" spans="8:8" x14ac:dyDescent="0.25">
      <c r="H2988" s="144"/>
    </row>
    <row r="2989" spans="8:8" x14ac:dyDescent="0.25">
      <c r="H2989" s="144"/>
    </row>
    <row r="2990" spans="8:8" x14ac:dyDescent="0.25">
      <c r="H2990" s="144"/>
    </row>
    <row r="2991" spans="8:8" x14ac:dyDescent="0.25">
      <c r="H2991" s="144"/>
    </row>
    <row r="2992" spans="8:8" x14ac:dyDescent="0.25">
      <c r="H2992" s="144"/>
    </row>
    <row r="2993" spans="8:8" x14ac:dyDescent="0.25">
      <c r="H2993" s="144"/>
    </row>
    <row r="2994" spans="8:8" x14ac:dyDescent="0.25">
      <c r="H2994" s="144"/>
    </row>
    <row r="2995" spans="8:8" x14ac:dyDescent="0.25">
      <c r="H2995" s="144"/>
    </row>
    <row r="2996" spans="8:8" x14ac:dyDescent="0.25">
      <c r="H2996" s="144"/>
    </row>
    <row r="2997" spans="8:8" x14ac:dyDescent="0.25">
      <c r="H2997" s="144"/>
    </row>
    <row r="2998" spans="8:8" x14ac:dyDescent="0.25">
      <c r="H2998" s="144"/>
    </row>
    <row r="2999" spans="8:8" x14ac:dyDescent="0.25">
      <c r="H2999" s="144"/>
    </row>
    <row r="3000" spans="8:8" x14ac:dyDescent="0.25">
      <c r="H3000" s="144"/>
    </row>
    <row r="3001" spans="8:8" x14ac:dyDescent="0.25">
      <c r="H3001" s="144"/>
    </row>
    <row r="3002" spans="8:8" x14ac:dyDescent="0.25">
      <c r="H3002" s="144"/>
    </row>
    <row r="3003" spans="8:8" x14ac:dyDescent="0.25">
      <c r="H3003" s="144"/>
    </row>
    <row r="3004" spans="8:8" x14ac:dyDescent="0.25">
      <c r="H3004" s="144"/>
    </row>
    <row r="3005" spans="8:8" x14ac:dyDescent="0.25">
      <c r="H3005" s="144"/>
    </row>
    <row r="3006" spans="8:8" x14ac:dyDescent="0.25">
      <c r="H3006" s="144"/>
    </row>
    <row r="3007" spans="8:8" x14ac:dyDescent="0.25">
      <c r="H3007" s="144"/>
    </row>
    <row r="3008" spans="8:8" x14ac:dyDescent="0.25">
      <c r="H3008" s="144"/>
    </row>
    <row r="3009" spans="8:8" x14ac:dyDescent="0.25">
      <c r="H3009" s="144"/>
    </row>
    <row r="3010" spans="8:8" x14ac:dyDescent="0.25">
      <c r="H3010" s="144"/>
    </row>
    <row r="3011" spans="8:8" x14ac:dyDescent="0.25">
      <c r="H3011" s="144"/>
    </row>
    <row r="3012" spans="8:8" x14ac:dyDescent="0.25">
      <c r="H3012" s="144"/>
    </row>
    <row r="3013" spans="8:8" x14ac:dyDescent="0.25">
      <c r="H3013" s="144"/>
    </row>
    <row r="3014" spans="8:8" x14ac:dyDescent="0.25">
      <c r="H3014" s="144"/>
    </row>
    <row r="3015" spans="8:8" x14ac:dyDescent="0.25">
      <c r="H3015" s="144"/>
    </row>
    <row r="3016" spans="8:8" x14ac:dyDescent="0.25">
      <c r="H3016" s="144"/>
    </row>
    <row r="3017" spans="8:8" x14ac:dyDescent="0.25">
      <c r="H3017" s="144"/>
    </row>
    <row r="3018" spans="8:8" x14ac:dyDescent="0.25">
      <c r="H3018" s="144"/>
    </row>
    <row r="3019" spans="8:8" x14ac:dyDescent="0.25">
      <c r="H3019" s="144"/>
    </row>
    <row r="3020" spans="8:8" x14ac:dyDescent="0.25">
      <c r="H3020" s="144"/>
    </row>
    <row r="3021" spans="8:8" x14ac:dyDescent="0.25">
      <c r="H3021" s="144"/>
    </row>
    <row r="3022" spans="8:8" x14ac:dyDescent="0.25">
      <c r="H3022" s="144"/>
    </row>
    <row r="3023" spans="8:8" x14ac:dyDescent="0.25">
      <c r="H3023" s="144"/>
    </row>
    <row r="3024" spans="8:8" x14ac:dyDescent="0.25">
      <c r="H3024" s="144"/>
    </row>
    <row r="3025" spans="8:8" x14ac:dyDescent="0.25">
      <c r="H3025" s="144"/>
    </row>
    <row r="3026" spans="8:8" x14ac:dyDescent="0.25">
      <c r="H3026" s="144"/>
    </row>
    <row r="3027" spans="8:8" x14ac:dyDescent="0.25">
      <c r="H3027" s="144"/>
    </row>
    <row r="3028" spans="8:8" x14ac:dyDescent="0.25">
      <c r="H3028" s="144"/>
    </row>
    <row r="3029" spans="8:8" x14ac:dyDescent="0.25">
      <c r="H3029" s="144"/>
    </row>
    <row r="3030" spans="8:8" x14ac:dyDescent="0.25">
      <c r="H3030" s="144"/>
    </row>
    <row r="3031" spans="8:8" x14ac:dyDescent="0.25">
      <c r="H3031" s="144"/>
    </row>
    <row r="3032" spans="8:8" x14ac:dyDescent="0.25">
      <c r="H3032" s="144"/>
    </row>
    <row r="3033" spans="8:8" x14ac:dyDescent="0.25">
      <c r="H3033" s="144"/>
    </row>
    <row r="3034" spans="8:8" x14ac:dyDescent="0.25">
      <c r="H3034" s="144"/>
    </row>
    <row r="3035" spans="8:8" x14ac:dyDescent="0.25">
      <c r="H3035" s="144"/>
    </row>
    <row r="3036" spans="8:8" x14ac:dyDescent="0.25">
      <c r="H3036" s="144"/>
    </row>
    <row r="3037" spans="8:8" x14ac:dyDescent="0.25">
      <c r="H3037" s="144"/>
    </row>
    <row r="3038" spans="8:8" x14ac:dyDescent="0.25">
      <c r="H3038" s="144"/>
    </row>
    <row r="3039" spans="8:8" x14ac:dyDescent="0.25">
      <c r="H3039" s="144"/>
    </row>
    <row r="3040" spans="8:8" x14ac:dyDescent="0.25">
      <c r="H3040" s="144"/>
    </row>
    <row r="3041" spans="8:8" x14ac:dyDescent="0.25">
      <c r="H3041" s="144"/>
    </row>
    <row r="3042" spans="8:8" x14ac:dyDescent="0.25">
      <c r="H3042" s="144"/>
    </row>
    <row r="3043" spans="8:8" x14ac:dyDescent="0.25">
      <c r="H3043" s="144"/>
    </row>
    <row r="3044" spans="8:8" x14ac:dyDescent="0.25">
      <c r="H3044" s="144"/>
    </row>
    <row r="3045" spans="8:8" x14ac:dyDescent="0.25">
      <c r="H3045" s="144"/>
    </row>
    <row r="3046" spans="8:8" x14ac:dyDescent="0.25">
      <c r="H3046" s="144"/>
    </row>
    <row r="3047" spans="8:8" x14ac:dyDescent="0.25">
      <c r="H3047" s="144"/>
    </row>
    <row r="3048" spans="8:8" x14ac:dyDescent="0.25">
      <c r="H3048" s="144"/>
    </row>
    <row r="3049" spans="8:8" x14ac:dyDescent="0.25">
      <c r="H3049" s="144"/>
    </row>
    <row r="3050" spans="8:8" x14ac:dyDescent="0.25">
      <c r="H3050" s="144"/>
    </row>
    <row r="3051" spans="8:8" x14ac:dyDescent="0.25">
      <c r="H3051" s="144"/>
    </row>
    <row r="3052" spans="8:8" x14ac:dyDescent="0.25">
      <c r="H3052" s="144"/>
    </row>
    <row r="3053" spans="8:8" x14ac:dyDescent="0.25">
      <c r="H3053" s="144"/>
    </row>
    <row r="3054" spans="8:8" x14ac:dyDescent="0.25">
      <c r="H3054" s="144"/>
    </row>
    <row r="3055" spans="8:8" x14ac:dyDescent="0.25">
      <c r="H3055" s="144"/>
    </row>
    <row r="3056" spans="8:8" x14ac:dyDescent="0.25">
      <c r="H3056" s="144"/>
    </row>
    <row r="3057" spans="8:8" x14ac:dyDescent="0.25">
      <c r="H3057" s="144"/>
    </row>
    <row r="3058" spans="8:8" x14ac:dyDescent="0.25">
      <c r="H3058" s="144"/>
    </row>
    <row r="3059" spans="8:8" x14ac:dyDescent="0.25">
      <c r="H3059" s="144"/>
    </row>
    <row r="3060" spans="8:8" x14ac:dyDescent="0.25">
      <c r="H3060" s="144"/>
    </row>
    <row r="3061" spans="8:8" x14ac:dyDescent="0.25">
      <c r="H3061" s="144"/>
    </row>
    <row r="3062" spans="8:8" x14ac:dyDescent="0.25">
      <c r="H3062" s="144"/>
    </row>
    <row r="3063" spans="8:8" x14ac:dyDescent="0.25">
      <c r="H3063" s="144"/>
    </row>
    <row r="3064" spans="8:8" x14ac:dyDescent="0.25">
      <c r="H3064" s="144"/>
    </row>
    <row r="3065" spans="8:8" x14ac:dyDescent="0.25">
      <c r="H3065" s="144"/>
    </row>
    <row r="3066" spans="8:8" x14ac:dyDescent="0.25">
      <c r="H3066" s="144"/>
    </row>
    <row r="3067" spans="8:8" x14ac:dyDescent="0.25">
      <c r="H3067" s="144"/>
    </row>
    <row r="3068" spans="8:8" x14ac:dyDescent="0.25">
      <c r="H3068" s="144"/>
    </row>
    <row r="3069" spans="8:8" x14ac:dyDescent="0.25">
      <c r="H3069" s="144"/>
    </row>
    <row r="3070" spans="8:8" x14ac:dyDescent="0.25">
      <c r="H3070" s="144"/>
    </row>
    <row r="3071" spans="8:8" x14ac:dyDescent="0.25">
      <c r="H3071" s="144"/>
    </row>
    <row r="3072" spans="8:8" x14ac:dyDescent="0.25">
      <c r="H3072" s="144"/>
    </row>
    <row r="3073" spans="8:8" x14ac:dyDescent="0.25">
      <c r="H3073" s="144"/>
    </row>
    <row r="3074" spans="8:8" x14ac:dyDescent="0.25">
      <c r="H3074" s="144"/>
    </row>
    <row r="3075" spans="8:8" x14ac:dyDescent="0.25">
      <c r="H3075" s="144"/>
    </row>
    <row r="3076" spans="8:8" x14ac:dyDescent="0.25">
      <c r="H3076" s="144"/>
    </row>
    <row r="3077" spans="8:8" x14ac:dyDescent="0.25">
      <c r="H3077" s="144"/>
    </row>
    <row r="3078" spans="8:8" x14ac:dyDescent="0.25">
      <c r="H3078" s="144"/>
    </row>
    <row r="3079" spans="8:8" x14ac:dyDescent="0.25">
      <c r="H3079" s="144"/>
    </row>
    <row r="3080" spans="8:8" x14ac:dyDescent="0.25">
      <c r="H3080" s="144"/>
    </row>
    <row r="3081" spans="8:8" x14ac:dyDescent="0.25">
      <c r="H3081" s="144"/>
    </row>
    <row r="3082" spans="8:8" x14ac:dyDescent="0.25">
      <c r="H3082" s="144"/>
    </row>
    <row r="3083" spans="8:8" x14ac:dyDescent="0.25">
      <c r="H3083" s="144"/>
    </row>
    <row r="3084" spans="8:8" x14ac:dyDescent="0.25">
      <c r="H3084" s="144"/>
    </row>
    <row r="3085" spans="8:8" x14ac:dyDescent="0.25">
      <c r="H3085" s="144"/>
    </row>
    <row r="3086" spans="8:8" x14ac:dyDescent="0.25">
      <c r="H3086" s="144"/>
    </row>
    <row r="3087" spans="8:8" x14ac:dyDescent="0.25">
      <c r="H3087" s="144"/>
    </row>
    <row r="3088" spans="8:8" x14ac:dyDescent="0.25">
      <c r="H3088" s="144"/>
    </row>
    <row r="3089" spans="8:8" x14ac:dyDescent="0.25">
      <c r="H3089" s="144"/>
    </row>
    <row r="3090" spans="8:8" x14ac:dyDescent="0.25">
      <c r="H3090" s="144"/>
    </row>
    <row r="3091" spans="8:8" x14ac:dyDescent="0.25">
      <c r="H3091" s="144"/>
    </row>
    <row r="3092" spans="8:8" x14ac:dyDescent="0.25">
      <c r="H3092" s="144"/>
    </row>
    <row r="3093" spans="8:8" x14ac:dyDescent="0.25">
      <c r="H3093" s="144"/>
    </row>
    <row r="3094" spans="8:8" x14ac:dyDescent="0.25">
      <c r="H3094" s="144"/>
    </row>
    <row r="3095" spans="8:8" x14ac:dyDescent="0.25">
      <c r="H3095" s="144"/>
    </row>
    <row r="3096" spans="8:8" x14ac:dyDescent="0.25">
      <c r="H3096" s="144"/>
    </row>
    <row r="3097" spans="8:8" x14ac:dyDescent="0.25">
      <c r="H3097" s="144"/>
    </row>
    <row r="3098" spans="8:8" x14ac:dyDescent="0.25">
      <c r="H3098" s="144"/>
    </row>
    <row r="3099" spans="8:8" x14ac:dyDescent="0.25">
      <c r="H3099" s="144"/>
    </row>
    <row r="3100" spans="8:8" x14ac:dyDescent="0.25">
      <c r="H3100" s="144"/>
    </row>
    <row r="3101" spans="8:8" x14ac:dyDescent="0.25">
      <c r="H3101" s="144"/>
    </row>
    <row r="3102" spans="8:8" x14ac:dyDescent="0.25">
      <c r="H3102" s="144"/>
    </row>
    <row r="3103" spans="8:8" x14ac:dyDescent="0.25">
      <c r="H3103" s="144"/>
    </row>
    <row r="3104" spans="8:8" x14ac:dyDescent="0.25">
      <c r="H3104" s="144"/>
    </row>
    <row r="3105" spans="8:8" x14ac:dyDescent="0.25">
      <c r="H3105" s="144"/>
    </row>
    <row r="3106" spans="8:8" x14ac:dyDescent="0.25">
      <c r="H3106" s="144"/>
    </row>
    <row r="3107" spans="8:8" x14ac:dyDescent="0.25">
      <c r="H3107" s="144"/>
    </row>
    <row r="3108" spans="8:8" x14ac:dyDescent="0.25">
      <c r="H3108" s="144"/>
    </row>
    <row r="3109" spans="8:8" x14ac:dyDescent="0.25">
      <c r="H3109" s="144"/>
    </row>
    <row r="3110" spans="8:8" x14ac:dyDescent="0.25">
      <c r="H3110" s="144"/>
    </row>
    <row r="3111" spans="8:8" x14ac:dyDescent="0.25">
      <c r="H3111" s="144"/>
    </row>
    <row r="3112" spans="8:8" x14ac:dyDescent="0.25">
      <c r="H3112" s="144"/>
    </row>
    <row r="3113" spans="8:8" x14ac:dyDescent="0.25">
      <c r="H3113" s="144"/>
    </row>
    <row r="3114" spans="8:8" x14ac:dyDescent="0.25">
      <c r="H3114" s="144"/>
    </row>
    <row r="3115" spans="8:8" x14ac:dyDescent="0.25">
      <c r="H3115" s="144"/>
    </row>
    <row r="3116" spans="8:8" x14ac:dyDescent="0.25">
      <c r="H3116" s="144"/>
    </row>
    <row r="3117" spans="8:8" x14ac:dyDescent="0.25">
      <c r="H3117" s="144"/>
    </row>
    <row r="3118" spans="8:8" x14ac:dyDescent="0.25">
      <c r="H3118" s="144"/>
    </row>
    <row r="3119" spans="8:8" x14ac:dyDescent="0.25">
      <c r="H3119" s="144"/>
    </row>
    <row r="3120" spans="8:8" x14ac:dyDescent="0.25">
      <c r="H3120" s="144"/>
    </row>
    <row r="3121" spans="8:8" x14ac:dyDescent="0.25">
      <c r="H3121" s="144"/>
    </row>
    <row r="3122" spans="8:8" x14ac:dyDescent="0.25">
      <c r="H3122" s="144"/>
    </row>
    <row r="3123" spans="8:8" x14ac:dyDescent="0.25">
      <c r="H3123" s="144"/>
    </row>
    <row r="3124" spans="8:8" x14ac:dyDescent="0.25">
      <c r="H3124" s="144"/>
    </row>
    <row r="3125" spans="8:8" x14ac:dyDescent="0.25">
      <c r="H3125" s="144"/>
    </row>
    <row r="3126" spans="8:8" x14ac:dyDescent="0.25">
      <c r="H3126" s="144"/>
    </row>
    <row r="3127" spans="8:8" x14ac:dyDescent="0.25">
      <c r="H3127" s="144"/>
    </row>
    <row r="3128" spans="8:8" x14ac:dyDescent="0.25">
      <c r="H3128" s="144"/>
    </row>
    <row r="3129" spans="8:8" x14ac:dyDescent="0.25">
      <c r="H3129" s="144"/>
    </row>
    <row r="3130" spans="8:8" x14ac:dyDescent="0.25">
      <c r="H3130" s="144"/>
    </row>
    <row r="3131" spans="8:8" x14ac:dyDescent="0.25">
      <c r="H3131" s="144"/>
    </row>
    <row r="3132" spans="8:8" x14ac:dyDescent="0.25">
      <c r="H3132" s="144"/>
    </row>
    <row r="3133" spans="8:8" x14ac:dyDescent="0.25">
      <c r="H3133" s="144"/>
    </row>
    <row r="3134" spans="8:8" x14ac:dyDescent="0.25">
      <c r="H3134" s="144"/>
    </row>
    <row r="3135" spans="8:8" x14ac:dyDescent="0.25">
      <c r="H3135" s="144"/>
    </row>
    <row r="3136" spans="8:8" x14ac:dyDescent="0.25">
      <c r="H3136" s="144"/>
    </row>
    <row r="3137" spans="8:8" x14ac:dyDescent="0.25">
      <c r="H3137" s="144"/>
    </row>
    <row r="3138" spans="8:8" x14ac:dyDescent="0.25">
      <c r="H3138" s="144"/>
    </row>
    <row r="3139" spans="8:8" x14ac:dyDescent="0.25">
      <c r="H3139" s="144"/>
    </row>
    <row r="3140" spans="8:8" x14ac:dyDescent="0.25">
      <c r="H3140" s="144"/>
    </row>
    <row r="3141" spans="8:8" x14ac:dyDescent="0.25">
      <c r="H3141" s="144"/>
    </row>
    <row r="3142" spans="8:8" x14ac:dyDescent="0.25">
      <c r="H3142" s="144"/>
    </row>
    <row r="3143" spans="8:8" x14ac:dyDescent="0.25">
      <c r="H3143" s="144"/>
    </row>
    <row r="3144" spans="8:8" x14ac:dyDescent="0.25">
      <c r="H3144" s="144"/>
    </row>
    <row r="3145" spans="8:8" x14ac:dyDescent="0.25">
      <c r="H3145" s="144"/>
    </row>
    <row r="3146" spans="8:8" x14ac:dyDescent="0.25">
      <c r="H3146" s="144"/>
    </row>
    <row r="3147" spans="8:8" x14ac:dyDescent="0.25">
      <c r="H3147" s="144"/>
    </row>
    <row r="3148" spans="8:8" x14ac:dyDescent="0.25">
      <c r="H3148" s="144"/>
    </row>
    <row r="3149" spans="8:8" x14ac:dyDescent="0.25">
      <c r="H3149" s="144"/>
    </row>
    <row r="3150" spans="8:8" x14ac:dyDescent="0.25">
      <c r="H3150" s="144"/>
    </row>
    <row r="3151" spans="8:8" x14ac:dyDescent="0.25">
      <c r="H3151" s="144"/>
    </row>
    <row r="3152" spans="8:8" x14ac:dyDescent="0.25">
      <c r="H3152" s="144"/>
    </row>
    <row r="3153" spans="8:8" x14ac:dyDescent="0.25">
      <c r="H3153" s="144"/>
    </row>
    <row r="3154" spans="8:8" x14ac:dyDescent="0.25">
      <c r="H3154" s="144"/>
    </row>
    <row r="3155" spans="8:8" x14ac:dyDescent="0.25">
      <c r="H3155" s="144"/>
    </row>
    <row r="3156" spans="8:8" x14ac:dyDescent="0.25">
      <c r="H3156" s="144"/>
    </row>
    <row r="3157" spans="8:8" x14ac:dyDescent="0.25">
      <c r="H3157" s="144"/>
    </row>
    <row r="3158" spans="8:8" x14ac:dyDescent="0.25">
      <c r="H3158" s="144"/>
    </row>
    <row r="3159" spans="8:8" x14ac:dyDescent="0.25">
      <c r="H3159" s="144"/>
    </row>
    <row r="3160" spans="8:8" x14ac:dyDescent="0.25">
      <c r="H3160" s="144"/>
    </row>
    <row r="3161" spans="8:8" x14ac:dyDescent="0.25">
      <c r="H3161" s="144"/>
    </row>
    <row r="3162" spans="8:8" x14ac:dyDescent="0.25">
      <c r="H3162" s="144"/>
    </row>
    <row r="3163" spans="8:8" x14ac:dyDescent="0.25">
      <c r="H3163" s="144"/>
    </row>
    <row r="3164" spans="8:8" x14ac:dyDescent="0.25">
      <c r="H3164" s="144"/>
    </row>
    <row r="3165" spans="8:8" x14ac:dyDescent="0.25">
      <c r="H3165" s="144"/>
    </row>
    <row r="3166" spans="8:8" x14ac:dyDescent="0.25">
      <c r="H3166" s="144"/>
    </row>
    <row r="3167" spans="8:8" x14ac:dyDescent="0.25">
      <c r="H3167" s="144"/>
    </row>
    <row r="3168" spans="8:8" x14ac:dyDescent="0.25">
      <c r="H3168" s="144"/>
    </row>
    <row r="3169" spans="8:8" x14ac:dyDescent="0.25">
      <c r="H3169" s="144"/>
    </row>
    <row r="3170" spans="8:8" x14ac:dyDescent="0.25">
      <c r="H3170" s="144"/>
    </row>
    <row r="3171" spans="8:8" x14ac:dyDescent="0.25">
      <c r="H3171" s="144"/>
    </row>
    <row r="3172" spans="8:8" x14ac:dyDescent="0.25">
      <c r="H3172" s="144"/>
    </row>
    <row r="3173" spans="8:8" x14ac:dyDescent="0.25">
      <c r="H3173" s="144"/>
    </row>
    <row r="3174" spans="8:8" x14ac:dyDescent="0.25">
      <c r="H3174" s="144"/>
    </row>
    <row r="3175" spans="8:8" x14ac:dyDescent="0.25">
      <c r="H3175" s="144"/>
    </row>
    <row r="3176" spans="8:8" x14ac:dyDescent="0.25">
      <c r="H3176" s="144"/>
    </row>
    <row r="3177" spans="8:8" x14ac:dyDescent="0.25">
      <c r="H3177" s="144"/>
    </row>
    <row r="3178" spans="8:8" x14ac:dyDescent="0.25">
      <c r="H3178" s="144"/>
    </row>
    <row r="3179" spans="8:8" x14ac:dyDescent="0.25">
      <c r="H3179" s="144"/>
    </row>
    <row r="3180" spans="8:8" x14ac:dyDescent="0.25">
      <c r="H3180" s="144"/>
    </row>
    <row r="3181" spans="8:8" x14ac:dyDescent="0.25">
      <c r="H3181" s="144"/>
    </row>
    <row r="3182" spans="8:8" x14ac:dyDescent="0.25">
      <c r="H3182" s="144"/>
    </row>
    <row r="3183" spans="8:8" x14ac:dyDescent="0.25">
      <c r="H3183" s="144"/>
    </row>
    <row r="3184" spans="8:8" x14ac:dyDescent="0.25">
      <c r="H3184" s="144"/>
    </row>
    <row r="3185" spans="8:8" x14ac:dyDescent="0.25">
      <c r="H3185" s="144"/>
    </row>
    <row r="3186" spans="8:8" x14ac:dyDescent="0.25">
      <c r="H3186" s="144"/>
    </row>
    <row r="3187" spans="8:8" x14ac:dyDescent="0.25">
      <c r="H3187" s="144"/>
    </row>
    <row r="3188" spans="8:8" x14ac:dyDescent="0.25">
      <c r="H3188" s="144"/>
    </row>
    <row r="3189" spans="8:8" x14ac:dyDescent="0.25">
      <c r="H3189" s="144"/>
    </row>
    <row r="3190" spans="8:8" x14ac:dyDescent="0.25">
      <c r="H3190" s="144"/>
    </row>
    <row r="3191" spans="8:8" x14ac:dyDescent="0.25">
      <c r="H3191" s="144"/>
    </row>
    <row r="3192" spans="8:8" x14ac:dyDescent="0.25">
      <c r="H3192" s="144"/>
    </row>
    <row r="3193" spans="8:8" x14ac:dyDescent="0.25">
      <c r="H3193" s="144"/>
    </row>
    <row r="3194" spans="8:8" x14ac:dyDescent="0.25">
      <c r="H3194" s="144"/>
    </row>
    <row r="3195" spans="8:8" x14ac:dyDescent="0.25">
      <c r="H3195" s="144"/>
    </row>
    <row r="3196" spans="8:8" x14ac:dyDescent="0.25">
      <c r="H3196" s="144"/>
    </row>
    <row r="3197" spans="8:8" x14ac:dyDescent="0.25">
      <c r="H3197" s="144"/>
    </row>
    <row r="3198" spans="8:8" x14ac:dyDescent="0.25">
      <c r="H3198" s="144"/>
    </row>
    <row r="3199" spans="8:8" x14ac:dyDescent="0.25">
      <c r="H3199" s="144"/>
    </row>
    <row r="3200" spans="8:8" x14ac:dyDescent="0.25">
      <c r="H3200" s="144"/>
    </row>
    <row r="3201" spans="8:8" x14ac:dyDescent="0.25">
      <c r="H3201" s="144"/>
    </row>
    <row r="3202" spans="8:8" x14ac:dyDescent="0.25">
      <c r="H3202" s="144"/>
    </row>
    <row r="3203" spans="8:8" x14ac:dyDescent="0.25">
      <c r="H3203" s="144"/>
    </row>
    <row r="3204" spans="8:8" x14ac:dyDescent="0.25">
      <c r="H3204" s="144"/>
    </row>
    <row r="3205" spans="8:8" x14ac:dyDescent="0.25">
      <c r="H3205" s="144"/>
    </row>
    <row r="3206" spans="8:8" x14ac:dyDescent="0.25">
      <c r="H3206" s="144"/>
    </row>
    <row r="3207" spans="8:8" x14ac:dyDescent="0.25">
      <c r="H3207" s="144"/>
    </row>
    <row r="3208" spans="8:8" x14ac:dyDescent="0.25">
      <c r="H3208" s="144"/>
    </row>
    <row r="3209" spans="8:8" x14ac:dyDescent="0.25">
      <c r="H3209" s="144"/>
    </row>
    <row r="3210" spans="8:8" x14ac:dyDescent="0.25">
      <c r="H3210" s="144"/>
    </row>
    <row r="3211" spans="8:8" x14ac:dyDescent="0.25">
      <c r="H3211" s="144"/>
    </row>
    <row r="3212" spans="8:8" x14ac:dyDescent="0.25">
      <c r="H3212" s="144"/>
    </row>
    <row r="3213" spans="8:8" x14ac:dyDescent="0.25">
      <c r="H3213" s="144"/>
    </row>
    <row r="3214" spans="8:8" x14ac:dyDescent="0.25">
      <c r="H3214" s="144"/>
    </row>
    <row r="3215" spans="8:8" x14ac:dyDescent="0.25">
      <c r="H3215" s="144"/>
    </row>
    <row r="3216" spans="8:8" x14ac:dyDescent="0.25">
      <c r="H3216" s="144"/>
    </row>
    <row r="3217" spans="8:8" x14ac:dyDescent="0.25">
      <c r="H3217" s="144"/>
    </row>
    <row r="3218" spans="8:8" x14ac:dyDescent="0.25">
      <c r="H3218" s="144"/>
    </row>
    <row r="3219" spans="8:8" x14ac:dyDescent="0.25">
      <c r="H3219" s="144"/>
    </row>
    <row r="3220" spans="8:8" x14ac:dyDescent="0.25">
      <c r="H3220" s="144"/>
    </row>
    <row r="3221" spans="8:8" x14ac:dyDescent="0.25">
      <c r="H3221" s="144"/>
    </row>
    <row r="3222" spans="8:8" x14ac:dyDescent="0.25">
      <c r="H3222" s="144"/>
    </row>
    <row r="3223" spans="8:8" x14ac:dyDescent="0.25">
      <c r="H3223" s="144"/>
    </row>
    <row r="3224" spans="8:8" x14ac:dyDescent="0.25">
      <c r="H3224" s="144"/>
    </row>
    <row r="3225" spans="8:8" x14ac:dyDescent="0.25">
      <c r="H3225" s="144"/>
    </row>
    <row r="3226" spans="8:8" x14ac:dyDescent="0.25">
      <c r="H3226" s="144"/>
    </row>
    <row r="3227" spans="8:8" x14ac:dyDescent="0.25">
      <c r="H3227" s="144"/>
    </row>
    <row r="3228" spans="8:8" x14ac:dyDescent="0.25">
      <c r="H3228" s="144"/>
    </row>
    <row r="3229" spans="8:8" x14ac:dyDescent="0.25">
      <c r="H3229" s="144"/>
    </row>
    <row r="3230" spans="8:8" x14ac:dyDescent="0.25">
      <c r="H3230" s="144"/>
    </row>
    <row r="3231" spans="8:8" x14ac:dyDescent="0.25">
      <c r="H3231" s="144"/>
    </row>
    <row r="3232" spans="8:8" x14ac:dyDescent="0.25">
      <c r="H3232" s="144"/>
    </row>
    <row r="3233" spans="8:8" x14ac:dyDescent="0.25">
      <c r="H3233" s="144"/>
    </row>
    <row r="3234" spans="8:8" x14ac:dyDescent="0.25">
      <c r="H3234" s="144"/>
    </row>
    <row r="3235" spans="8:8" x14ac:dyDescent="0.25">
      <c r="H3235" s="144"/>
    </row>
    <row r="3236" spans="8:8" x14ac:dyDescent="0.25">
      <c r="H3236" s="144"/>
    </row>
    <row r="3237" spans="8:8" x14ac:dyDescent="0.25">
      <c r="H3237" s="144"/>
    </row>
    <row r="3238" spans="8:8" x14ac:dyDescent="0.25">
      <c r="H3238" s="144"/>
    </row>
    <row r="3239" spans="8:8" x14ac:dyDescent="0.25">
      <c r="H3239" s="144"/>
    </row>
    <row r="3240" spans="8:8" x14ac:dyDescent="0.25">
      <c r="H3240" s="144"/>
    </row>
    <row r="3241" spans="8:8" x14ac:dyDescent="0.25">
      <c r="H3241" s="144"/>
    </row>
    <row r="3242" spans="8:8" x14ac:dyDescent="0.25">
      <c r="H3242" s="144"/>
    </row>
    <row r="3243" spans="8:8" x14ac:dyDescent="0.25">
      <c r="H3243" s="144"/>
    </row>
    <row r="3244" spans="8:8" x14ac:dyDescent="0.25">
      <c r="H3244" s="144"/>
    </row>
    <row r="3245" spans="8:8" x14ac:dyDescent="0.25">
      <c r="H3245" s="144"/>
    </row>
    <row r="3246" spans="8:8" x14ac:dyDescent="0.25">
      <c r="H3246" s="144"/>
    </row>
    <row r="3247" spans="8:8" x14ac:dyDescent="0.25">
      <c r="H3247" s="144"/>
    </row>
    <row r="3248" spans="8:8" x14ac:dyDescent="0.25">
      <c r="H3248" s="144"/>
    </row>
    <row r="3249" spans="8:8" x14ac:dyDescent="0.25">
      <c r="H3249" s="144"/>
    </row>
    <row r="3250" spans="8:8" x14ac:dyDescent="0.25">
      <c r="H3250" s="144"/>
    </row>
    <row r="3251" spans="8:8" x14ac:dyDescent="0.25">
      <c r="H3251" s="144"/>
    </row>
    <row r="3252" spans="8:8" x14ac:dyDescent="0.25">
      <c r="H3252" s="144"/>
    </row>
    <row r="3253" spans="8:8" x14ac:dyDescent="0.25">
      <c r="H3253" s="144"/>
    </row>
    <row r="3254" spans="8:8" x14ac:dyDescent="0.25">
      <c r="H3254" s="144"/>
    </row>
    <row r="3255" spans="8:8" x14ac:dyDescent="0.25">
      <c r="H3255" s="144"/>
    </row>
    <row r="3256" spans="8:8" x14ac:dyDescent="0.25">
      <c r="H3256" s="144"/>
    </row>
    <row r="3257" spans="8:8" x14ac:dyDescent="0.25">
      <c r="H3257" s="144"/>
    </row>
    <row r="3258" spans="8:8" x14ac:dyDescent="0.25">
      <c r="H3258" s="144"/>
    </row>
    <row r="3259" spans="8:8" x14ac:dyDescent="0.25">
      <c r="H3259" s="144"/>
    </row>
    <row r="3260" spans="8:8" x14ac:dyDescent="0.25">
      <c r="H3260" s="144"/>
    </row>
    <row r="3261" spans="8:8" x14ac:dyDescent="0.25">
      <c r="H3261" s="144"/>
    </row>
    <row r="3262" spans="8:8" x14ac:dyDescent="0.25">
      <c r="H3262" s="144"/>
    </row>
    <row r="3263" spans="8:8" x14ac:dyDescent="0.25">
      <c r="H3263" s="144"/>
    </row>
    <row r="3264" spans="8:8" x14ac:dyDescent="0.25">
      <c r="H3264" s="144"/>
    </row>
    <row r="3265" spans="8:8" x14ac:dyDescent="0.25">
      <c r="H3265" s="144"/>
    </row>
    <row r="3266" spans="8:8" x14ac:dyDescent="0.25">
      <c r="H3266" s="144"/>
    </row>
    <row r="3267" spans="8:8" x14ac:dyDescent="0.25">
      <c r="H3267" s="144"/>
    </row>
    <row r="3268" spans="8:8" x14ac:dyDescent="0.25">
      <c r="H3268" s="144"/>
    </row>
    <row r="3269" spans="8:8" x14ac:dyDescent="0.25">
      <c r="H3269" s="144"/>
    </row>
    <row r="3270" spans="8:8" x14ac:dyDescent="0.25">
      <c r="H3270" s="144"/>
    </row>
    <row r="3271" spans="8:8" x14ac:dyDescent="0.25">
      <c r="H3271" s="144"/>
    </row>
    <row r="3272" spans="8:8" x14ac:dyDescent="0.25">
      <c r="H3272" s="144"/>
    </row>
    <row r="3273" spans="8:8" x14ac:dyDescent="0.25">
      <c r="H3273" s="144"/>
    </row>
    <row r="3274" spans="8:8" x14ac:dyDescent="0.25">
      <c r="H3274" s="144"/>
    </row>
    <row r="3275" spans="8:8" x14ac:dyDescent="0.25">
      <c r="H3275" s="144"/>
    </row>
    <row r="3276" spans="8:8" x14ac:dyDescent="0.25">
      <c r="H3276" s="144"/>
    </row>
    <row r="3277" spans="8:8" x14ac:dyDescent="0.25">
      <c r="H3277" s="144"/>
    </row>
    <row r="3278" spans="8:8" x14ac:dyDescent="0.25">
      <c r="H3278" s="144"/>
    </row>
    <row r="3279" spans="8:8" x14ac:dyDescent="0.25">
      <c r="H3279" s="144"/>
    </row>
    <row r="3280" spans="8:8" x14ac:dyDescent="0.25">
      <c r="H3280" s="144"/>
    </row>
    <row r="3281" spans="8:8" x14ac:dyDescent="0.25">
      <c r="H3281" s="144"/>
    </row>
    <row r="3282" spans="8:8" x14ac:dyDescent="0.25">
      <c r="H3282" s="144"/>
    </row>
    <row r="3283" spans="8:8" x14ac:dyDescent="0.25">
      <c r="H3283" s="144"/>
    </row>
    <row r="3284" spans="8:8" x14ac:dyDescent="0.25">
      <c r="H3284" s="144"/>
    </row>
    <row r="3285" spans="8:8" x14ac:dyDescent="0.25">
      <c r="H3285" s="144"/>
    </row>
    <row r="3286" spans="8:8" x14ac:dyDescent="0.25">
      <c r="H3286" s="144"/>
    </row>
    <row r="3287" spans="8:8" x14ac:dyDescent="0.25">
      <c r="H3287" s="144"/>
    </row>
    <row r="3288" spans="8:8" x14ac:dyDescent="0.25">
      <c r="H3288" s="144"/>
    </row>
    <row r="3289" spans="8:8" x14ac:dyDescent="0.25">
      <c r="H3289" s="144"/>
    </row>
    <row r="3290" spans="8:8" x14ac:dyDescent="0.25">
      <c r="H3290" s="144"/>
    </row>
    <row r="3291" spans="8:8" x14ac:dyDescent="0.25">
      <c r="H3291" s="144"/>
    </row>
    <row r="3292" spans="8:8" x14ac:dyDescent="0.25">
      <c r="H3292" s="144"/>
    </row>
    <row r="3293" spans="8:8" x14ac:dyDescent="0.25">
      <c r="H3293" s="144"/>
    </row>
    <row r="3294" spans="8:8" x14ac:dyDescent="0.25">
      <c r="H3294" s="144"/>
    </row>
    <row r="3295" spans="8:8" x14ac:dyDescent="0.25">
      <c r="H3295" s="144"/>
    </row>
    <row r="3296" spans="8:8" x14ac:dyDescent="0.25">
      <c r="H3296" s="144"/>
    </row>
    <row r="3297" spans="8:8" x14ac:dyDescent="0.25">
      <c r="H3297" s="144"/>
    </row>
    <row r="3298" spans="8:8" x14ac:dyDescent="0.25">
      <c r="H3298" s="144"/>
    </row>
    <row r="3299" spans="8:8" x14ac:dyDescent="0.25">
      <c r="H3299" s="144"/>
    </row>
    <row r="3300" spans="8:8" x14ac:dyDescent="0.25">
      <c r="H3300" s="144"/>
    </row>
    <row r="3301" spans="8:8" x14ac:dyDescent="0.25">
      <c r="H3301" s="144"/>
    </row>
    <row r="3302" spans="8:8" x14ac:dyDescent="0.25">
      <c r="H3302" s="144"/>
    </row>
    <row r="3303" spans="8:8" x14ac:dyDescent="0.25">
      <c r="H3303" s="144"/>
    </row>
    <row r="3304" spans="8:8" x14ac:dyDescent="0.25">
      <c r="H3304" s="144"/>
    </row>
    <row r="3305" spans="8:8" x14ac:dyDescent="0.25">
      <c r="H3305" s="144"/>
    </row>
    <row r="3306" spans="8:8" x14ac:dyDescent="0.25">
      <c r="H3306" s="144"/>
    </row>
    <row r="3307" spans="8:8" x14ac:dyDescent="0.25">
      <c r="H3307" s="144"/>
    </row>
    <row r="3308" spans="8:8" x14ac:dyDescent="0.25">
      <c r="H3308" s="144"/>
    </row>
    <row r="3309" spans="8:8" x14ac:dyDescent="0.25">
      <c r="H3309" s="144"/>
    </row>
    <row r="3310" spans="8:8" x14ac:dyDescent="0.25">
      <c r="H3310" s="144"/>
    </row>
    <row r="3311" spans="8:8" x14ac:dyDescent="0.25">
      <c r="H3311" s="144"/>
    </row>
    <row r="3312" spans="8:8" x14ac:dyDescent="0.25">
      <c r="H3312" s="144"/>
    </row>
    <row r="3313" spans="8:8" x14ac:dyDescent="0.25">
      <c r="H3313" s="144"/>
    </row>
    <row r="3314" spans="8:8" x14ac:dyDescent="0.25">
      <c r="H3314" s="144"/>
    </row>
    <row r="3315" spans="8:8" x14ac:dyDescent="0.25">
      <c r="H3315" s="144"/>
    </row>
    <row r="3316" spans="8:8" x14ac:dyDescent="0.25">
      <c r="H3316" s="144"/>
    </row>
    <row r="3317" spans="8:8" x14ac:dyDescent="0.25">
      <c r="H3317" s="144"/>
    </row>
    <row r="3318" spans="8:8" x14ac:dyDescent="0.25">
      <c r="H3318" s="144"/>
    </row>
    <row r="3319" spans="8:8" x14ac:dyDescent="0.25">
      <c r="H3319" s="144"/>
    </row>
    <row r="3320" spans="8:8" x14ac:dyDescent="0.25">
      <c r="H3320" s="144"/>
    </row>
    <row r="3321" spans="8:8" x14ac:dyDescent="0.25">
      <c r="H3321" s="144"/>
    </row>
    <row r="3322" spans="8:8" x14ac:dyDescent="0.25">
      <c r="H3322" s="144"/>
    </row>
    <row r="3323" spans="8:8" x14ac:dyDescent="0.25">
      <c r="H3323" s="144"/>
    </row>
    <row r="3324" spans="8:8" x14ac:dyDescent="0.25">
      <c r="H3324" s="144"/>
    </row>
    <row r="3325" spans="8:8" x14ac:dyDescent="0.25">
      <c r="H3325" s="144"/>
    </row>
    <row r="3326" spans="8:8" x14ac:dyDescent="0.25">
      <c r="H3326" s="144"/>
    </row>
    <row r="3327" spans="8:8" x14ac:dyDescent="0.25">
      <c r="H3327" s="144"/>
    </row>
    <row r="3328" spans="8:8" x14ac:dyDescent="0.25">
      <c r="H3328" s="144"/>
    </row>
    <row r="3329" spans="8:8" x14ac:dyDescent="0.25">
      <c r="H3329" s="144"/>
    </row>
    <row r="3330" spans="8:8" x14ac:dyDescent="0.25">
      <c r="H3330" s="144"/>
    </row>
    <row r="3331" spans="8:8" x14ac:dyDescent="0.25">
      <c r="H3331" s="144"/>
    </row>
    <row r="3332" spans="8:8" x14ac:dyDescent="0.25">
      <c r="H3332" s="144"/>
    </row>
    <row r="3333" spans="8:8" x14ac:dyDescent="0.25">
      <c r="H3333" s="144"/>
    </row>
    <row r="3334" spans="8:8" x14ac:dyDescent="0.25">
      <c r="H3334" s="144"/>
    </row>
    <row r="3335" spans="8:8" x14ac:dyDescent="0.25">
      <c r="H3335" s="144"/>
    </row>
    <row r="3336" spans="8:8" x14ac:dyDescent="0.25">
      <c r="H3336" s="144"/>
    </row>
    <row r="3337" spans="8:8" x14ac:dyDescent="0.25">
      <c r="H3337" s="144"/>
    </row>
    <row r="3338" spans="8:8" x14ac:dyDescent="0.25">
      <c r="H3338" s="144"/>
    </row>
    <row r="3339" spans="8:8" x14ac:dyDescent="0.25">
      <c r="H3339" s="144"/>
    </row>
    <row r="3340" spans="8:8" x14ac:dyDescent="0.25">
      <c r="H3340" s="144"/>
    </row>
    <row r="3341" spans="8:8" x14ac:dyDescent="0.25">
      <c r="H3341" s="144"/>
    </row>
    <row r="3342" spans="8:8" x14ac:dyDescent="0.25">
      <c r="H3342" s="144"/>
    </row>
    <row r="3343" spans="8:8" x14ac:dyDescent="0.25">
      <c r="H3343" s="144"/>
    </row>
    <row r="3344" spans="8:8" x14ac:dyDescent="0.25">
      <c r="H3344" s="144"/>
    </row>
    <row r="3345" spans="8:8" x14ac:dyDescent="0.25">
      <c r="H3345" s="144"/>
    </row>
    <row r="3346" spans="8:8" x14ac:dyDescent="0.25">
      <c r="H3346" s="144"/>
    </row>
    <row r="3347" spans="8:8" x14ac:dyDescent="0.25">
      <c r="H3347" s="144"/>
    </row>
    <row r="3348" spans="8:8" x14ac:dyDescent="0.25">
      <c r="H3348" s="144"/>
    </row>
    <row r="3349" spans="8:8" x14ac:dyDescent="0.25">
      <c r="H3349" s="144"/>
    </row>
    <row r="3350" spans="8:8" x14ac:dyDescent="0.25">
      <c r="H3350" s="144"/>
    </row>
    <row r="3351" spans="8:8" x14ac:dyDescent="0.25">
      <c r="H3351" s="144"/>
    </row>
    <row r="3352" spans="8:8" x14ac:dyDescent="0.25">
      <c r="H3352" s="144"/>
    </row>
    <row r="3353" spans="8:8" x14ac:dyDescent="0.25">
      <c r="H3353" s="144"/>
    </row>
    <row r="3354" spans="8:8" x14ac:dyDescent="0.25">
      <c r="H3354" s="144"/>
    </row>
    <row r="3355" spans="8:8" x14ac:dyDescent="0.25">
      <c r="H3355" s="144"/>
    </row>
    <row r="3356" spans="8:8" x14ac:dyDescent="0.25">
      <c r="H3356" s="144"/>
    </row>
    <row r="3357" spans="8:8" x14ac:dyDescent="0.25">
      <c r="H3357" s="144"/>
    </row>
    <row r="3358" spans="8:8" x14ac:dyDescent="0.25">
      <c r="H3358" s="144"/>
    </row>
    <row r="3359" spans="8:8" x14ac:dyDescent="0.25">
      <c r="H3359" s="144"/>
    </row>
    <row r="3360" spans="8:8" x14ac:dyDescent="0.25">
      <c r="H3360" s="144"/>
    </row>
    <row r="3361" spans="8:8" x14ac:dyDescent="0.25">
      <c r="H3361" s="144"/>
    </row>
    <row r="3362" spans="8:8" x14ac:dyDescent="0.25">
      <c r="H3362" s="144"/>
    </row>
    <row r="3363" spans="8:8" x14ac:dyDescent="0.25">
      <c r="H3363" s="144"/>
    </row>
    <row r="3364" spans="8:8" x14ac:dyDescent="0.25">
      <c r="H3364" s="144"/>
    </row>
    <row r="3365" spans="8:8" x14ac:dyDescent="0.25">
      <c r="H3365" s="144"/>
    </row>
    <row r="3366" spans="8:8" x14ac:dyDescent="0.25">
      <c r="H3366" s="144"/>
    </row>
    <row r="3367" spans="8:8" x14ac:dyDescent="0.25">
      <c r="H3367" s="144"/>
    </row>
    <row r="3368" spans="8:8" x14ac:dyDescent="0.25">
      <c r="H3368" s="144"/>
    </row>
    <row r="3369" spans="8:8" x14ac:dyDescent="0.25">
      <c r="H3369" s="144"/>
    </row>
    <row r="3370" spans="8:8" x14ac:dyDescent="0.25">
      <c r="H3370" s="144"/>
    </row>
    <row r="3371" spans="8:8" x14ac:dyDescent="0.25">
      <c r="H3371" s="144"/>
    </row>
    <row r="3372" spans="8:8" x14ac:dyDescent="0.25">
      <c r="H3372" s="144"/>
    </row>
    <row r="3373" spans="8:8" x14ac:dyDescent="0.25">
      <c r="H3373" s="144"/>
    </row>
    <row r="3374" spans="8:8" x14ac:dyDescent="0.25">
      <c r="H3374" s="144"/>
    </row>
    <row r="3375" spans="8:8" x14ac:dyDescent="0.25">
      <c r="H3375" s="144"/>
    </row>
    <row r="3376" spans="8:8" x14ac:dyDescent="0.25">
      <c r="H3376" s="144"/>
    </row>
    <row r="3377" spans="8:8" x14ac:dyDescent="0.25">
      <c r="H3377" s="144"/>
    </row>
    <row r="3378" spans="8:8" x14ac:dyDescent="0.25">
      <c r="H3378" s="144"/>
    </row>
    <row r="3379" spans="8:8" x14ac:dyDescent="0.25">
      <c r="H3379" s="144"/>
    </row>
    <row r="3380" spans="8:8" x14ac:dyDescent="0.25">
      <c r="H3380" s="144"/>
    </row>
    <row r="3381" spans="8:8" x14ac:dyDescent="0.25">
      <c r="H3381" s="144"/>
    </row>
    <row r="3382" spans="8:8" x14ac:dyDescent="0.25">
      <c r="H3382" s="144"/>
    </row>
    <row r="3383" spans="8:8" x14ac:dyDescent="0.25">
      <c r="H3383" s="144"/>
    </row>
    <row r="3384" spans="8:8" x14ac:dyDescent="0.25">
      <c r="H3384" s="144"/>
    </row>
    <row r="3385" spans="8:8" x14ac:dyDescent="0.25">
      <c r="H3385" s="144"/>
    </row>
    <row r="3386" spans="8:8" x14ac:dyDescent="0.25">
      <c r="H3386" s="144"/>
    </row>
    <row r="3387" spans="8:8" x14ac:dyDescent="0.25">
      <c r="H3387" s="144"/>
    </row>
    <row r="3388" spans="8:8" x14ac:dyDescent="0.25">
      <c r="H3388" s="144"/>
    </row>
    <row r="3389" spans="8:8" x14ac:dyDescent="0.25">
      <c r="H3389" s="144"/>
    </row>
    <row r="3390" spans="8:8" x14ac:dyDescent="0.25">
      <c r="H3390" s="144"/>
    </row>
    <row r="3391" spans="8:8" x14ac:dyDescent="0.25">
      <c r="H3391" s="144"/>
    </row>
    <row r="3392" spans="8:8" x14ac:dyDescent="0.25">
      <c r="H3392" s="144"/>
    </row>
    <row r="3393" spans="8:8" x14ac:dyDescent="0.25">
      <c r="H3393" s="144"/>
    </row>
    <row r="3394" spans="8:8" x14ac:dyDescent="0.25">
      <c r="H3394" s="144"/>
    </row>
    <row r="3395" spans="8:8" x14ac:dyDescent="0.25">
      <c r="H3395" s="144"/>
    </row>
    <row r="3396" spans="8:8" x14ac:dyDescent="0.25">
      <c r="H3396" s="144"/>
    </row>
    <row r="3397" spans="8:8" x14ac:dyDescent="0.25">
      <c r="H3397" s="144"/>
    </row>
    <row r="3398" spans="8:8" x14ac:dyDescent="0.25">
      <c r="H3398" s="144"/>
    </row>
    <row r="3399" spans="8:8" x14ac:dyDescent="0.25">
      <c r="H3399" s="144"/>
    </row>
    <row r="3400" spans="8:8" x14ac:dyDescent="0.25">
      <c r="H3400" s="144"/>
    </row>
    <row r="3401" spans="8:8" x14ac:dyDescent="0.25">
      <c r="H3401" s="144"/>
    </row>
    <row r="3402" spans="8:8" x14ac:dyDescent="0.25">
      <c r="H3402" s="144"/>
    </row>
    <row r="3403" spans="8:8" x14ac:dyDescent="0.25">
      <c r="H3403" s="144"/>
    </row>
    <row r="3404" spans="8:8" x14ac:dyDescent="0.25">
      <c r="H3404" s="144"/>
    </row>
    <row r="3405" spans="8:8" x14ac:dyDescent="0.25">
      <c r="H3405" s="144"/>
    </row>
    <row r="3406" spans="8:8" x14ac:dyDescent="0.25">
      <c r="H3406" s="144"/>
    </row>
    <row r="3407" spans="8:8" x14ac:dyDescent="0.25">
      <c r="H3407" s="144"/>
    </row>
    <row r="3408" spans="8:8" x14ac:dyDescent="0.25">
      <c r="H3408" s="144"/>
    </row>
    <row r="3409" spans="8:8" x14ac:dyDescent="0.25">
      <c r="H3409" s="144"/>
    </row>
    <row r="3410" spans="8:8" x14ac:dyDescent="0.25">
      <c r="H3410" s="144"/>
    </row>
    <row r="3411" spans="8:8" x14ac:dyDescent="0.25">
      <c r="H3411" s="144"/>
    </row>
    <row r="3412" spans="8:8" x14ac:dyDescent="0.25">
      <c r="H3412" s="144"/>
    </row>
    <row r="3413" spans="8:8" x14ac:dyDescent="0.25">
      <c r="H3413" s="144"/>
    </row>
    <row r="3414" spans="8:8" x14ac:dyDescent="0.25">
      <c r="H3414" s="144"/>
    </row>
    <row r="3415" spans="8:8" x14ac:dyDescent="0.25">
      <c r="H3415" s="144"/>
    </row>
    <row r="3416" spans="8:8" x14ac:dyDescent="0.25">
      <c r="H3416" s="144"/>
    </row>
    <row r="3417" spans="8:8" x14ac:dyDescent="0.25">
      <c r="H3417" s="144"/>
    </row>
    <row r="3418" spans="8:8" x14ac:dyDescent="0.25">
      <c r="H3418" s="144"/>
    </row>
    <row r="3419" spans="8:8" x14ac:dyDescent="0.25">
      <c r="H3419" s="144"/>
    </row>
    <row r="3420" spans="8:8" x14ac:dyDescent="0.25">
      <c r="H3420" s="144"/>
    </row>
    <row r="3421" spans="8:8" x14ac:dyDescent="0.25">
      <c r="H3421" s="144"/>
    </row>
    <row r="3422" spans="8:8" x14ac:dyDescent="0.25">
      <c r="H3422" s="144"/>
    </row>
    <row r="3423" spans="8:8" x14ac:dyDescent="0.25">
      <c r="H3423" s="144"/>
    </row>
    <row r="3424" spans="8:8" x14ac:dyDescent="0.25">
      <c r="H3424" s="144"/>
    </row>
    <row r="3425" spans="8:8" x14ac:dyDescent="0.25">
      <c r="H3425" s="144"/>
    </row>
    <row r="3426" spans="8:8" x14ac:dyDescent="0.25">
      <c r="H3426" s="144"/>
    </row>
    <row r="3427" spans="8:8" x14ac:dyDescent="0.25">
      <c r="H3427" s="144"/>
    </row>
    <row r="3428" spans="8:8" x14ac:dyDescent="0.25">
      <c r="H3428" s="144"/>
    </row>
    <row r="3429" spans="8:8" x14ac:dyDescent="0.25">
      <c r="H3429" s="144"/>
    </row>
    <row r="3430" spans="8:8" x14ac:dyDescent="0.25">
      <c r="H3430" s="144"/>
    </row>
    <row r="3431" spans="8:8" x14ac:dyDescent="0.25">
      <c r="H3431" s="144"/>
    </row>
    <row r="3432" spans="8:8" x14ac:dyDescent="0.25">
      <c r="H3432" s="144"/>
    </row>
    <row r="3433" spans="8:8" x14ac:dyDescent="0.25">
      <c r="H3433" s="144"/>
    </row>
    <row r="3434" spans="8:8" x14ac:dyDescent="0.25">
      <c r="H3434" s="144"/>
    </row>
    <row r="3435" spans="8:8" x14ac:dyDescent="0.25">
      <c r="H3435" s="144"/>
    </row>
    <row r="3436" spans="8:8" x14ac:dyDescent="0.25">
      <c r="H3436" s="144"/>
    </row>
    <row r="3437" spans="8:8" x14ac:dyDescent="0.25">
      <c r="H3437" s="144"/>
    </row>
    <row r="3438" spans="8:8" x14ac:dyDescent="0.25">
      <c r="H3438" s="144"/>
    </row>
    <row r="3439" spans="8:8" x14ac:dyDescent="0.25">
      <c r="H3439" s="144"/>
    </row>
    <row r="3440" spans="8:8" x14ac:dyDescent="0.25">
      <c r="H3440" s="144"/>
    </row>
    <row r="3441" spans="8:8" x14ac:dyDescent="0.25">
      <c r="H3441" s="144"/>
    </row>
    <row r="3442" spans="8:8" x14ac:dyDescent="0.25">
      <c r="H3442" s="144"/>
    </row>
    <row r="3443" spans="8:8" x14ac:dyDescent="0.25">
      <c r="H3443" s="144"/>
    </row>
    <row r="3444" spans="8:8" x14ac:dyDescent="0.25">
      <c r="H3444" s="144"/>
    </row>
    <row r="3445" spans="8:8" x14ac:dyDescent="0.25">
      <c r="H3445" s="144"/>
    </row>
    <row r="3446" spans="8:8" x14ac:dyDescent="0.25">
      <c r="H3446" s="144"/>
    </row>
    <row r="3447" spans="8:8" x14ac:dyDescent="0.25">
      <c r="H3447" s="144"/>
    </row>
    <row r="3448" spans="8:8" x14ac:dyDescent="0.25">
      <c r="H3448" s="144"/>
    </row>
    <row r="3449" spans="8:8" x14ac:dyDescent="0.25">
      <c r="H3449" s="144"/>
    </row>
    <row r="3450" spans="8:8" x14ac:dyDescent="0.25">
      <c r="H3450" s="144"/>
    </row>
    <row r="3451" spans="8:8" x14ac:dyDescent="0.25">
      <c r="H3451" s="144"/>
    </row>
    <row r="3452" spans="8:8" x14ac:dyDescent="0.25">
      <c r="H3452" s="144"/>
    </row>
    <row r="3453" spans="8:8" x14ac:dyDescent="0.25">
      <c r="H3453" s="144"/>
    </row>
    <row r="3454" spans="8:8" x14ac:dyDescent="0.25">
      <c r="H3454" s="144"/>
    </row>
    <row r="3455" spans="8:8" x14ac:dyDescent="0.25">
      <c r="H3455" s="144"/>
    </row>
    <row r="3456" spans="8:8" x14ac:dyDescent="0.25">
      <c r="H3456" s="144"/>
    </row>
    <row r="3457" spans="8:8" x14ac:dyDescent="0.25">
      <c r="H3457" s="144"/>
    </row>
    <row r="3458" spans="8:8" x14ac:dyDescent="0.25">
      <c r="H3458" s="144"/>
    </row>
    <row r="3459" spans="8:8" x14ac:dyDescent="0.25">
      <c r="H3459" s="144"/>
    </row>
    <row r="3460" spans="8:8" x14ac:dyDescent="0.25">
      <c r="H3460" s="144"/>
    </row>
    <row r="3461" spans="8:8" x14ac:dyDescent="0.25">
      <c r="H3461" s="144"/>
    </row>
    <row r="3462" spans="8:8" x14ac:dyDescent="0.25">
      <c r="H3462" s="144"/>
    </row>
    <row r="3463" spans="8:8" x14ac:dyDescent="0.25">
      <c r="H3463" s="144"/>
    </row>
    <row r="3464" spans="8:8" x14ac:dyDescent="0.25">
      <c r="H3464" s="144"/>
    </row>
    <row r="3465" spans="8:8" x14ac:dyDescent="0.25">
      <c r="H3465" s="144"/>
    </row>
    <row r="3466" spans="8:8" x14ac:dyDescent="0.25">
      <c r="H3466" s="144"/>
    </row>
    <row r="3467" spans="8:8" x14ac:dyDescent="0.25">
      <c r="H3467" s="144"/>
    </row>
    <row r="3468" spans="8:8" x14ac:dyDescent="0.25">
      <c r="H3468" s="144"/>
    </row>
    <row r="3469" spans="8:8" x14ac:dyDescent="0.25">
      <c r="H3469" s="144"/>
    </row>
    <row r="3470" spans="8:8" x14ac:dyDescent="0.25">
      <c r="H3470" s="144"/>
    </row>
    <row r="3471" spans="8:8" x14ac:dyDescent="0.25">
      <c r="H3471" s="144"/>
    </row>
    <row r="3472" spans="8:8" x14ac:dyDescent="0.25">
      <c r="H3472" s="144"/>
    </row>
    <row r="3473" spans="8:8" x14ac:dyDescent="0.25">
      <c r="H3473" s="144"/>
    </row>
    <row r="3474" spans="8:8" x14ac:dyDescent="0.25">
      <c r="H3474" s="144"/>
    </row>
    <row r="3475" spans="8:8" x14ac:dyDescent="0.25">
      <c r="H3475" s="144"/>
    </row>
    <row r="3476" spans="8:8" x14ac:dyDescent="0.25">
      <c r="H3476" s="144"/>
    </row>
    <row r="3477" spans="8:8" x14ac:dyDescent="0.25">
      <c r="H3477" s="144"/>
    </row>
    <row r="3478" spans="8:8" x14ac:dyDescent="0.25">
      <c r="H3478" s="144"/>
    </row>
    <row r="3479" spans="8:8" x14ac:dyDescent="0.25">
      <c r="H3479" s="144"/>
    </row>
    <row r="3480" spans="8:8" x14ac:dyDescent="0.25">
      <c r="H3480" s="144"/>
    </row>
    <row r="3481" spans="8:8" x14ac:dyDescent="0.25">
      <c r="H3481" s="144"/>
    </row>
    <row r="3482" spans="8:8" x14ac:dyDescent="0.25">
      <c r="H3482" s="144"/>
    </row>
    <row r="3483" spans="8:8" x14ac:dyDescent="0.25">
      <c r="H3483" s="144"/>
    </row>
    <row r="3484" spans="8:8" x14ac:dyDescent="0.25">
      <c r="H3484" s="144"/>
    </row>
    <row r="3485" spans="8:8" x14ac:dyDescent="0.25">
      <c r="H3485" s="144"/>
    </row>
    <row r="3486" spans="8:8" x14ac:dyDescent="0.25">
      <c r="H3486" s="144"/>
    </row>
    <row r="3487" spans="8:8" x14ac:dyDescent="0.25">
      <c r="H3487" s="144"/>
    </row>
    <row r="3488" spans="8:8" x14ac:dyDescent="0.25">
      <c r="H3488" s="144"/>
    </row>
    <row r="3489" spans="8:8" x14ac:dyDescent="0.25">
      <c r="H3489" s="144"/>
    </row>
    <row r="3490" spans="8:8" x14ac:dyDescent="0.25">
      <c r="H3490" s="144"/>
    </row>
    <row r="3491" spans="8:8" x14ac:dyDescent="0.25">
      <c r="H3491" s="144"/>
    </row>
    <row r="3492" spans="8:8" x14ac:dyDescent="0.25">
      <c r="H3492" s="144"/>
    </row>
    <row r="3493" spans="8:8" x14ac:dyDescent="0.25">
      <c r="H3493" s="144"/>
    </row>
    <row r="3494" spans="8:8" x14ac:dyDescent="0.25">
      <c r="H3494" s="144"/>
    </row>
    <row r="3495" spans="8:8" x14ac:dyDescent="0.25">
      <c r="H3495" s="144"/>
    </row>
    <row r="3496" spans="8:8" x14ac:dyDescent="0.25">
      <c r="H3496" s="144"/>
    </row>
    <row r="3497" spans="8:8" x14ac:dyDescent="0.25">
      <c r="H3497" s="144"/>
    </row>
    <row r="3498" spans="8:8" x14ac:dyDescent="0.25">
      <c r="H3498" s="144"/>
    </row>
    <row r="3499" spans="8:8" x14ac:dyDescent="0.25">
      <c r="H3499" s="144"/>
    </row>
    <row r="3500" spans="8:8" x14ac:dyDescent="0.25">
      <c r="H3500" s="144"/>
    </row>
    <row r="3501" spans="8:8" x14ac:dyDescent="0.25">
      <c r="H3501" s="144"/>
    </row>
    <row r="3502" spans="8:8" x14ac:dyDescent="0.25">
      <c r="H3502" s="144"/>
    </row>
    <row r="3503" spans="8:8" x14ac:dyDescent="0.25">
      <c r="H3503" s="144"/>
    </row>
    <row r="3504" spans="8:8" x14ac:dyDescent="0.25">
      <c r="H3504" s="144"/>
    </row>
    <row r="3505" spans="8:8" x14ac:dyDescent="0.25">
      <c r="H3505" s="144"/>
    </row>
    <row r="3506" spans="8:8" x14ac:dyDescent="0.25">
      <c r="H3506" s="144"/>
    </row>
    <row r="3507" spans="8:8" x14ac:dyDescent="0.25">
      <c r="H3507" s="144"/>
    </row>
    <row r="3508" spans="8:8" x14ac:dyDescent="0.25">
      <c r="H3508" s="144"/>
    </row>
    <row r="3509" spans="8:8" x14ac:dyDescent="0.25">
      <c r="H3509" s="144"/>
    </row>
    <row r="3510" spans="8:8" x14ac:dyDescent="0.25">
      <c r="H3510" s="144"/>
    </row>
    <row r="3511" spans="8:8" x14ac:dyDescent="0.25">
      <c r="H3511" s="144"/>
    </row>
    <row r="3512" spans="8:8" x14ac:dyDescent="0.25">
      <c r="H3512" s="144"/>
    </row>
    <row r="3513" spans="8:8" x14ac:dyDescent="0.25">
      <c r="H3513" s="144"/>
    </row>
    <row r="3514" spans="8:8" x14ac:dyDescent="0.25">
      <c r="H3514" s="144"/>
    </row>
    <row r="3515" spans="8:8" x14ac:dyDescent="0.25">
      <c r="H3515" s="144"/>
    </row>
    <row r="3516" spans="8:8" x14ac:dyDescent="0.25">
      <c r="H3516" s="144"/>
    </row>
    <row r="3517" spans="8:8" x14ac:dyDescent="0.25">
      <c r="H3517" s="144"/>
    </row>
    <row r="3518" spans="8:8" x14ac:dyDescent="0.25">
      <c r="H3518" s="144"/>
    </row>
    <row r="3519" spans="8:8" x14ac:dyDescent="0.25">
      <c r="H3519" s="144"/>
    </row>
    <row r="3520" spans="8:8" x14ac:dyDescent="0.25">
      <c r="H3520" s="144"/>
    </row>
    <row r="3521" spans="8:8" x14ac:dyDescent="0.25">
      <c r="H3521" s="144"/>
    </row>
    <row r="3522" spans="8:8" x14ac:dyDescent="0.25">
      <c r="H3522" s="144"/>
    </row>
    <row r="3523" spans="8:8" x14ac:dyDescent="0.25">
      <c r="H3523" s="144"/>
    </row>
    <row r="3524" spans="8:8" x14ac:dyDescent="0.25">
      <c r="H3524" s="144"/>
    </row>
    <row r="3525" spans="8:8" x14ac:dyDescent="0.25">
      <c r="H3525" s="144"/>
    </row>
    <row r="3526" spans="8:8" x14ac:dyDescent="0.25">
      <c r="H3526" s="144"/>
    </row>
    <row r="3527" spans="8:8" x14ac:dyDescent="0.25">
      <c r="H3527" s="144"/>
    </row>
    <row r="3528" spans="8:8" x14ac:dyDescent="0.25">
      <c r="H3528" s="144"/>
    </row>
    <row r="3529" spans="8:8" x14ac:dyDescent="0.25">
      <c r="H3529" s="144"/>
    </row>
    <row r="3530" spans="8:8" x14ac:dyDescent="0.25">
      <c r="H3530" s="144"/>
    </row>
    <row r="3531" spans="8:8" x14ac:dyDescent="0.25">
      <c r="H3531" s="144"/>
    </row>
    <row r="3532" spans="8:8" x14ac:dyDescent="0.25">
      <c r="H3532" s="144"/>
    </row>
    <row r="3533" spans="8:8" x14ac:dyDescent="0.25">
      <c r="H3533" s="144"/>
    </row>
    <row r="3534" spans="8:8" x14ac:dyDescent="0.25">
      <c r="H3534" s="144"/>
    </row>
    <row r="3535" spans="8:8" x14ac:dyDescent="0.25">
      <c r="H3535" s="144"/>
    </row>
    <row r="3536" spans="8:8" x14ac:dyDescent="0.25">
      <c r="H3536" s="144"/>
    </row>
    <row r="3537" spans="8:8" x14ac:dyDescent="0.25">
      <c r="H3537" s="144"/>
    </row>
    <row r="3538" spans="8:8" x14ac:dyDescent="0.25">
      <c r="H3538" s="144"/>
    </row>
    <row r="3539" spans="8:8" x14ac:dyDescent="0.25">
      <c r="H3539" s="144"/>
    </row>
    <row r="3540" spans="8:8" x14ac:dyDescent="0.25">
      <c r="H3540" s="144"/>
    </row>
    <row r="3541" spans="8:8" x14ac:dyDescent="0.25">
      <c r="H3541" s="144"/>
    </row>
    <row r="3542" spans="8:8" x14ac:dyDescent="0.25">
      <c r="H3542" s="144"/>
    </row>
    <row r="3543" spans="8:8" x14ac:dyDescent="0.25">
      <c r="H3543" s="144"/>
    </row>
    <row r="3544" spans="8:8" x14ac:dyDescent="0.25">
      <c r="H3544" s="144"/>
    </row>
    <row r="3545" spans="8:8" x14ac:dyDescent="0.25">
      <c r="H3545" s="144"/>
    </row>
    <row r="3546" spans="8:8" x14ac:dyDescent="0.25">
      <c r="H3546" s="144"/>
    </row>
    <row r="3547" spans="8:8" x14ac:dyDescent="0.25">
      <c r="H3547" s="144"/>
    </row>
    <row r="3548" spans="8:8" x14ac:dyDescent="0.25">
      <c r="H3548" s="144"/>
    </row>
    <row r="3549" spans="8:8" x14ac:dyDescent="0.25">
      <c r="H3549" s="144"/>
    </row>
    <row r="3550" spans="8:8" x14ac:dyDescent="0.25">
      <c r="H3550" s="144"/>
    </row>
    <row r="3551" spans="8:8" x14ac:dyDescent="0.25">
      <c r="H3551" s="144"/>
    </row>
    <row r="3552" spans="8:8" x14ac:dyDescent="0.25">
      <c r="H3552" s="144"/>
    </row>
    <row r="3553" spans="8:8" x14ac:dyDescent="0.25">
      <c r="H3553" s="144"/>
    </row>
    <row r="3554" spans="8:8" x14ac:dyDescent="0.25">
      <c r="H3554" s="144"/>
    </row>
    <row r="3555" spans="8:8" x14ac:dyDescent="0.25">
      <c r="H3555" s="144"/>
    </row>
    <row r="3556" spans="8:8" x14ac:dyDescent="0.25">
      <c r="H3556" s="144"/>
    </row>
    <row r="3557" spans="8:8" x14ac:dyDescent="0.25">
      <c r="H3557" s="144"/>
    </row>
    <row r="3558" spans="8:8" x14ac:dyDescent="0.25">
      <c r="H3558" s="144"/>
    </row>
    <row r="3559" spans="8:8" x14ac:dyDescent="0.25">
      <c r="H3559" s="144"/>
    </row>
    <row r="3560" spans="8:8" x14ac:dyDescent="0.25">
      <c r="H3560" s="144"/>
    </row>
    <row r="3561" spans="8:8" x14ac:dyDescent="0.25">
      <c r="H3561" s="144"/>
    </row>
    <row r="3562" spans="8:8" x14ac:dyDescent="0.25">
      <c r="H3562" s="144"/>
    </row>
    <row r="3563" spans="8:8" x14ac:dyDescent="0.25">
      <c r="H3563" s="144"/>
    </row>
    <row r="3564" spans="8:8" x14ac:dyDescent="0.25">
      <c r="H3564" s="144"/>
    </row>
    <row r="3565" spans="8:8" x14ac:dyDescent="0.25">
      <c r="H3565" s="144"/>
    </row>
    <row r="3566" spans="8:8" x14ac:dyDescent="0.25">
      <c r="H3566" s="144"/>
    </row>
    <row r="3567" spans="8:8" x14ac:dyDescent="0.25">
      <c r="H3567" s="144"/>
    </row>
    <row r="3568" spans="8:8" x14ac:dyDescent="0.25">
      <c r="H3568" s="144"/>
    </row>
    <row r="3569" spans="8:8" x14ac:dyDescent="0.25">
      <c r="H3569" s="144"/>
    </row>
    <row r="3570" spans="8:8" x14ac:dyDescent="0.25">
      <c r="H3570" s="144"/>
    </row>
    <row r="3571" spans="8:8" x14ac:dyDescent="0.25">
      <c r="H3571" s="144"/>
    </row>
    <row r="3572" spans="8:8" x14ac:dyDescent="0.25">
      <c r="H3572" s="144"/>
    </row>
    <row r="3573" spans="8:8" x14ac:dyDescent="0.25">
      <c r="H3573" s="144"/>
    </row>
    <row r="3574" spans="8:8" x14ac:dyDescent="0.25">
      <c r="H3574" s="144"/>
    </row>
    <row r="3575" spans="8:8" x14ac:dyDescent="0.25">
      <c r="H3575" s="144"/>
    </row>
    <row r="3576" spans="8:8" x14ac:dyDescent="0.25">
      <c r="H3576" s="144"/>
    </row>
    <row r="3577" spans="8:8" x14ac:dyDescent="0.25">
      <c r="H3577" s="144"/>
    </row>
    <row r="3578" spans="8:8" x14ac:dyDescent="0.25">
      <c r="H3578" s="144"/>
    </row>
    <row r="3579" spans="8:8" x14ac:dyDescent="0.25">
      <c r="H3579" s="144"/>
    </row>
    <row r="3580" spans="8:8" x14ac:dyDescent="0.25">
      <c r="H3580" s="144"/>
    </row>
    <row r="3581" spans="8:8" x14ac:dyDescent="0.25">
      <c r="H3581" s="144"/>
    </row>
    <row r="3582" spans="8:8" x14ac:dyDescent="0.25">
      <c r="H3582" s="144"/>
    </row>
    <row r="3583" spans="8:8" x14ac:dyDescent="0.25">
      <c r="H3583" s="144"/>
    </row>
    <row r="3584" spans="8:8" x14ac:dyDescent="0.25">
      <c r="H3584" s="144"/>
    </row>
    <row r="3585" spans="8:8" x14ac:dyDescent="0.25">
      <c r="H3585" s="144"/>
    </row>
    <row r="3586" spans="8:8" x14ac:dyDescent="0.25">
      <c r="H3586" s="144"/>
    </row>
    <row r="3587" spans="8:8" x14ac:dyDescent="0.25">
      <c r="H3587" s="144"/>
    </row>
    <row r="3588" spans="8:8" x14ac:dyDescent="0.25">
      <c r="H3588" s="144"/>
    </row>
    <row r="3589" spans="8:8" x14ac:dyDescent="0.25">
      <c r="H3589" s="144"/>
    </row>
    <row r="3590" spans="8:8" x14ac:dyDescent="0.25">
      <c r="H3590" s="144"/>
    </row>
    <row r="3591" spans="8:8" x14ac:dyDescent="0.25">
      <c r="H3591" s="144"/>
    </row>
    <row r="3592" spans="8:8" x14ac:dyDescent="0.25">
      <c r="H3592" s="144"/>
    </row>
    <row r="3593" spans="8:8" x14ac:dyDescent="0.25">
      <c r="H3593" s="144"/>
    </row>
    <row r="3594" spans="8:8" x14ac:dyDescent="0.25">
      <c r="H3594" s="144"/>
    </row>
    <row r="3595" spans="8:8" x14ac:dyDescent="0.25">
      <c r="H3595" s="144"/>
    </row>
    <row r="3596" spans="8:8" x14ac:dyDescent="0.25">
      <c r="H3596" s="144"/>
    </row>
    <row r="3597" spans="8:8" x14ac:dyDescent="0.25">
      <c r="H3597" s="144"/>
    </row>
    <row r="3598" spans="8:8" x14ac:dyDescent="0.25">
      <c r="H3598" s="144"/>
    </row>
    <row r="3599" spans="8:8" x14ac:dyDescent="0.25">
      <c r="H3599" s="144"/>
    </row>
    <row r="3600" spans="8:8" x14ac:dyDescent="0.25">
      <c r="H3600" s="144"/>
    </row>
    <row r="3601" spans="8:8" x14ac:dyDescent="0.25">
      <c r="H3601" s="144"/>
    </row>
    <row r="3602" spans="8:8" x14ac:dyDescent="0.25">
      <c r="H3602" s="144"/>
    </row>
    <row r="3603" spans="8:8" x14ac:dyDescent="0.25">
      <c r="H3603" s="144"/>
    </row>
    <row r="3604" spans="8:8" x14ac:dyDescent="0.25">
      <c r="H3604" s="144"/>
    </row>
    <row r="3605" spans="8:8" x14ac:dyDescent="0.25">
      <c r="H3605" s="144"/>
    </row>
    <row r="3606" spans="8:8" x14ac:dyDescent="0.25">
      <c r="H3606" s="144"/>
    </row>
    <row r="3607" spans="8:8" x14ac:dyDescent="0.25">
      <c r="H3607" s="144"/>
    </row>
    <row r="3608" spans="8:8" x14ac:dyDescent="0.25">
      <c r="H3608" s="144"/>
    </row>
    <row r="3609" spans="8:8" x14ac:dyDescent="0.25">
      <c r="H3609" s="144"/>
    </row>
    <row r="3610" spans="8:8" x14ac:dyDescent="0.25">
      <c r="H3610" s="144"/>
    </row>
    <row r="3611" spans="8:8" x14ac:dyDescent="0.25">
      <c r="H3611" s="144"/>
    </row>
    <row r="3612" spans="8:8" x14ac:dyDescent="0.25">
      <c r="H3612" s="144"/>
    </row>
    <row r="3613" spans="8:8" x14ac:dyDescent="0.25">
      <c r="H3613" s="144"/>
    </row>
    <row r="3614" spans="8:8" x14ac:dyDescent="0.25">
      <c r="H3614" s="144"/>
    </row>
    <row r="3615" spans="8:8" x14ac:dyDescent="0.25">
      <c r="H3615" s="144"/>
    </row>
    <row r="3616" spans="8:8" x14ac:dyDescent="0.25">
      <c r="H3616" s="144"/>
    </row>
    <row r="3617" spans="8:8" x14ac:dyDescent="0.25">
      <c r="H3617" s="144"/>
    </row>
    <row r="3618" spans="8:8" x14ac:dyDescent="0.25">
      <c r="H3618" s="144"/>
    </row>
    <row r="3619" spans="8:8" x14ac:dyDescent="0.25">
      <c r="H3619" s="144"/>
    </row>
    <row r="3620" spans="8:8" x14ac:dyDescent="0.25">
      <c r="H3620" s="144"/>
    </row>
    <row r="3621" spans="8:8" x14ac:dyDescent="0.25">
      <c r="H3621" s="144"/>
    </row>
    <row r="3622" spans="8:8" x14ac:dyDescent="0.25">
      <c r="H3622" s="144"/>
    </row>
    <row r="3623" spans="8:8" x14ac:dyDescent="0.25">
      <c r="H3623" s="144"/>
    </row>
    <row r="3624" spans="8:8" x14ac:dyDescent="0.25">
      <c r="H3624" s="144"/>
    </row>
    <row r="3625" spans="8:8" x14ac:dyDescent="0.25">
      <c r="H3625" s="144"/>
    </row>
    <row r="3626" spans="8:8" x14ac:dyDescent="0.25">
      <c r="H3626" s="144"/>
    </row>
    <row r="3627" spans="8:8" x14ac:dyDescent="0.25">
      <c r="H3627" s="144"/>
    </row>
    <row r="3628" spans="8:8" x14ac:dyDescent="0.25">
      <c r="H3628" s="144"/>
    </row>
    <row r="3629" spans="8:8" x14ac:dyDescent="0.25">
      <c r="H3629" s="144"/>
    </row>
    <row r="3630" spans="8:8" x14ac:dyDescent="0.25">
      <c r="H3630" s="144"/>
    </row>
    <row r="3631" spans="8:8" x14ac:dyDescent="0.25">
      <c r="H3631" s="144"/>
    </row>
    <row r="3632" spans="8:8" x14ac:dyDescent="0.25">
      <c r="H3632" s="144"/>
    </row>
    <row r="3633" spans="8:8" x14ac:dyDescent="0.25">
      <c r="H3633" s="144"/>
    </row>
    <row r="3634" spans="8:8" x14ac:dyDescent="0.25">
      <c r="H3634" s="144"/>
    </row>
    <row r="3635" spans="8:8" x14ac:dyDescent="0.25">
      <c r="H3635" s="144"/>
    </row>
    <row r="3636" spans="8:8" x14ac:dyDescent="0.25">
      <c r="H3636" s="144"/>
    </row>
    <row r="3637" spans="8:8" x14ac:dyDescent="0.25">
      <c r="H3637" s="144"/>
    </row>
    <row r="3638" spans="8:8" x14ac:dyDescent="0.25">
      <c r="H3638" s="144"/>
    </row>
    <row r="3639" spans="8:8" x14ac:dyDescent="0.25">
      <c r="H3639" s="144"/>
    </row>
    <row r="3640" spans="8:8" x14ac:dyDescent="0.25">
      <c r="H3640" s="144"/>
    </row>
    <row r="3641" spans="8:8" x14ac:dyDescent="0.25">
      <c r="H3641" s="144"/>
    </row>
    <row r="3642" spans="8:8" x14ac:dyDescent="0.25">
      <c r="H3642" s="144"/>
    </row>
    <row r="3643" spans="8:8" x14ac:dyDescent="0.25">
      <c r="H3643" s="144"/>
    </row>
    <row r="3644" spans="8:8" x14ac:dyDescent="0.25">
      <c r="H3644" s="144"/>
    </row>
    <row r="3645" spans="8:8" x14ac:dyDescent="0.25">
      <c r="H3645" s="144"/>
    </row>
    <row r="3646" spans="8:8" x14ac:dyDescent="0.25">
      <c r="H3646" s="144"/>
    </row>
    <row r="3647" spans="8:8" x14ac:dyDescent="0.25">
      <c r="H3647" s="144"/>
    </row>
    <row r="3648" spans="8:8" x14ac:dyDescent="0.25">
      <c r="H3648" s="144"/>
    </row>
    <row r="3649" spans="8:8" x14ac:dyDescent="0.25">
      <c r="H3649" s="144"/>
    </row>
    <row r="3650" spans="8:8" x14ac:dyDescent="0.25">
      <c r="H3650" s="144"/>
    </row>
    <row r="3651" spans="8:8" x14ac:dyDescent="0.25">
      <c r="H3651" s="144"/>
    </row>
    <row r="3652" spans="8:8" x14ac:dyDescent="0.25">
      <c r="H3652" s="144"/>
    </row>
    <row r="3653" spans="8:8" x14ac:dyDescent="0.25">
      <c r="H3653" s="144"/>
    </row>
    <row r="3654" spans="8:8" x14ac:dyDescent="0.25">
      <c r="H3654" s="144"/>
    </row>
    <row r="3655" spans="8:8" x14ac:dyDescent="0.25">
      <c r="H3655" s="144"/>
    </row>
    <row r="3656" spans="8:8" x14ac:dyDescent="0.25">
      <c r="H3656" s="144"/>
    </row>
    <row r="3657" spans="8:8" x14ac:dyDescent="0.25">
      <c r="H3657" s="144"/>
    </row>
    <row r="3658" spans="8:8" x14ac:dyDescent="0.25">
      <c r="H3658" s="144"/>
    </row>
    <row r="3659" spans="8:8" x14ac:dyDescent="0.25">
      <c r="H3659" s="144"/>
    </row>
    <row r="3660" spans="8:8" x14ac:dyDescent="0.25">
      <c r="H3660" s="144"/>
    </row>
    <row r="3661" spans="8:8" x14ac:dyDescent="0.25">
      <c r="H3661" s="144"/>
    </row>
    <row r="3662" spans="8:8" x14ac:dyDescent="0.25">
      <c r="H3662" s="144"/>
    </row>
    <row r="3663" spans="8:8" x14ac:dyDescent="0.25">
      <c r="H3663" s="144"/>
    </row>
    <row r="3664" spans="8:8" x14ac:dyDescent="0.25">
      <c r="H3664" s="144"/>
    </row>
    <row r="3665" spans="8:8" x14ac:dyDescent="0.25">
      <c r="H3665" s="144"/>
    </row>
    <row r="3666" spans="8:8" x14ac:dyDescent="0.25">
      <c r="H3666" s="144"/>
    </row>
    <row r="3667" spans="8:8" x14ac:dyDescent="0.25">
      <c r="H3667" s="144"/>
    </row>
    <row r="3668" spans="8:8" x14ac:dyDescent="0.25">
      <c r="H3668" s="144"/>
    </row>
    <row r="3669" spans="8:8" x14ac:dyDescent="0.25">
      <c r="H3669" s="144"/>
    </row>
    <row r="3670" spans="8:8" x14ac:dyDescent="0.25">
      <c r="H3670" s="144"/>
    </row>
    <row r="3671" spans="8:8" x14ac:dyDescent="0.25">
      <c r="H3671" s="144"/>
    </row>
    <row r="3672" spans="8:8" x14ac:dyDescent="0.25">
      <c r="H3672" s="144"/>
    </row>
    <row r="3673" spans="8:8" x14ac:dyDescent="0.25">
      <c r="H3673" s="144"/>
    </row>
    <row r="3674" spans="8:8" x14ac:dyDescent="0.25">
      <c r="H3674" s="144"/>
    </row>
    <row r="3675" spans="8:8" x14ac:dyDescent="0.25">
      <c r="H3675" s="144"/>
    </row>
    <row r="3676" spans="8:8" x14ac:dyDescent="0.25">
      <c r="H3676" s="144"/>
    </row>
    <row r="3677" spans="8:8" x14ac:dyDescent="0.25">
      <c r="H3677" s="144"/>
    </row>
    <row r="3678" spans="8:8" x14ac:dyDescent="0.25">
      <c r="H3678" s="144"/>
    </row>
    <row r="3679" spans="8:8" x14ac:dyDescent="0.25">
      <c r="H3679" s="144"/>
    </row>
    <row r="3680" spans="8:8" x14ac:dyDescent="0.25">
      <c r="H3680" s="144"/>
    </row>
    <row r="3681" spans="8:8" x14ac:dyDescent="0.25">
      <c r="H3681" s="144"/>
    </row>
    <row r="3682" spans="8:8" x14ac:dyDescent="0.25">
      <c r="H3682" s="144"/>
    </row>
    <row r="3683" spans="8:8" x14ac:dyDescent="0.25">
      <c r="H3683" s="144"/>
    </row>
    <row r="3684" spans="8:8" x14ac:dyDescent="0.25">
      <c r="H3684" s="144"/>
    </row>
    <row r="3685" spans="8:8" x14ac:dyDescent="0.25">
      <c r="H3685" s="144"/>
    </row>
    <row r="3686" spans="8:8" x14ac:dyDescent="0.25">
      <c r="H3686" s="144"/>
    </row>
    <row r="3687" spans="8:8" x14ac:dyDescent="0.25">
      <c r="H3687" s="144"/>
    </row>
    <row r="3688" spans="8:8" x14ac:dyDescent="0.25">
      <c r="H3688" s="144"/>
    </row>
    <row r="3689" spans="8:8" x14ac:dyDescent="0.25">
      <c r="H3689" s="144"/>
    </row>
    <row r="3690" spans="8:8" x14ac:dyDescent="0.25">
      <c r="H3690" s="144"/>
    </row>
    <row r="3691" spans="8:8" x14ac:dyDescent="0.25">
      <c r="H3691" s="144"/>
    </row>
    <row r="3692" spans="8:8" x14ac:dyDescent="0.25">
      <c r="H3692" s="144"/>
    </row>
    <row r="3693" spans="8:8" x14ac:dyDescent="0.25">
      <c r="H3693" s="144"/>
    </row>
    <row r="3694" spans="8:8" x14ac:dyDescent="0.25">
      <c r="H3694" s="144"/>
    </row>
    <row r="3695" spans="8:8" x14ac:dyDescent="0.25">
      <c r="H3695" s="144"/>
    </row>
    <row r="3696" spans="8:8" x14ac:dyDescent="0.25">
      <c r="H3696" s="144"/>
    </row>
    <row r="3697" spans="8:8" x14ac:dyDescent="0.25">
      <c r="H3697" s="144"/>
    </row>
    <row r="3698" spans="8:8" x14ac:dyDescent="0.25">
      <c r="H3698" s="144"/>
    </row>
    <row r="3699" spans="8:8" x14ac:dyDescent="0.25">
      <c r="H3699" s="144"/>
    </row>
    <row r="3700" spans="8:8" x14ac:dyDescent="0.25">
      <c r="H3700" s="144"/>
    </row>
    <row r="3701" spans="8:8" x14ac:dyDescent="0.25">
      <c r="H3701" s="144"/>
    </row>
    <row r="3702" spans="8:8" x14ac:dyDescent="0.25">
      <c r="H3702" s="144"/>
    </row>
    <row r="3703" spans="8:8" x14ac:dyDescent="0.25">
      <c r="H3703" s="144"/>
    </row>
    <row r="3704" spans="8:8" x14ac:dyDescent="0.25">
      <c r="H3704" s="144"/>
    </row>
    <row r="3705" spans="8:8" x14ac:dyDescent="0.25">
      <c r="H3705" s="144"/>
    </row>
    <row r="3706" spans="8:8" x14ac:dyDescent="0.25">
      <c r="H3706" s="144"/>
    </row>
    <row r="3707" spans="8:8" x14ac:dyDescent="0.25">
      <c r="H3707" s="144"/>
    </row>
    <row r="3708" spans="8:8" x14ac:dyDescent="0.25">
      <c r="H3708" s="144"/>
    </row>
    <row r="3709" spans="8:8" x14ac:dyDescent="0.25">
      <c r="H3709" s="144"/>
    </row>
    <row r="3710" spans="8:8" x14ac:dyDescent="0.25">
      <c r="H3710" s="144"/>
    </row>
    <row r="3711" spans="8:8" x14ac:dyDescent="0.25">
      <c r="H3711" s="144"/>
    </row>
    <row r="3712" spans="8:8" x14ac:dyDescent="0.25">
      <c r="H3712" s="144"/>
    </row>
    <row r="3713" spans="8:8" x14ac:dyDescent="0.25">
      <c r="H3713" s="144"/>
    </row>
    <row r="3714" spans="8:8" x14ac:dyDescent="0.25">
      <c r="H3714" s="144"/>
    </row>
    <row r="3715" spans="8:8" x14ac:dyDescent="0.25">
      <c r="H3715" s="144"/>
    </row>
    <row r="3716" spans="8:8" x14ac:dyDescent="0.25">
      <c r="H3716" s="144"/>
    </row>
    <row r="3717" spans="8:8" x14ac:dyDescent="0.25">
      <c r="H3717" s="144"/>
    </row>
    <row r="3718" spans="8:8" x14ac:dyDescent="0.25">
      <c r="H3718" s="144"/>
    </row>
    <row r="3719" spans="8:8" x14ac:dyDescent="0.25">
      <c r="H3719" s="144"/>
    </row>
    <row r="3720" spans="8:8" x14ac:dyDescent="0.25">
      <c r="H3720" s="144"/>
    </row>
    <row r="3721" spans="8:8" x14ac:dyDescent="0.25">
      <c r="H3721" s="144"/>
    </row>
    <row r="3722" spans="8:8" x14ac:dyDescent="0.25">
      <c r="H3722" s="144"/>
    </row>
    <row r="3723" spans="8:8" x14ac:dyDescent="0.25">
      <c r="H3723" s="144"/>
    </row>
    <row r="3724" spans="8:8" x14ac:dyDescent="0.25">
      <c r="H3724" s="144"/>
    </row>
    <row r="3725" spans="8:8" x14ac:dyDescent="0.25">
      <c r="H3725" s="144"/>
    </row>
    <row r="3726" spans="8:8" x14ac:dyDescent="0.25">
      <c r="H3726" s="144"/>
    </row>
    <row r="3727" spans="8:8" x14ac:dyDescent="0.25">
      <c r="H3727" s="144"/>
    </row>
    <row r="3728" spans="8:8" x14ac:dyDescent="0.25">
      <c r="H3728" s="144"/>
    </row>
    <row r="3729" spans="8:8" x14ac:dyDescent="0.25">
      <c r="H3729" s="144"/>
    </row>
    <row r="3730" spans="8:8" x14ac:dyDescent="0.25">
      <c r="H3730" s="144"/>
    </row>
    <row r="3731" spans="8:8" x14ac:dyDescent="0.25">
      <c r="H3731" s="144"/>
    </row>
    <row r="3732" spans="8:8" x14ac:dyDescent="0.25">
      <c r="H3732" s="144"/>
    </row>
    <row r="3733" spans="8:8" x14ac:dyDescent="0.25">
      <c r="H3733" s="144"/>
    </row>
    <row r="3734" spans="8:8" x14ac:dyDescent="0.25">
      <c r="H3734" s="144"/>
    </row>
    <row r="3735" spans="8:8" x14ac:dyDescent="0.25">
      <c r="H3735" s="144"/>
    </row>
    <row r="3736" spans="8:8" x14ac:dyDescent="0.25">
      <c r="H3736" s="144"/>
    </row>
    <row r="3737" spans="8:8" x14ac:dyDescent="0.25">
      <c r="H3737" s="144"/>
    </row>
    <row r="3738" spans="8:8" x14ac:dyDescent="0.25">
      <c r="H3738" s="144"/>
    </row>
    <row r="3739" spans="8:8" x14ac:dyDescent="0.25">
      <c r="H3739" s="144"/>
    </row>
    <row r="3740" spans="8:8" x14ac:dyDescent="0.25">
      <c r="H3740" s="144"/>
    </row>
    <row r="3741" spans="8:8" x14ac:dyDescent="0.25">
      <c r="H3741" s="144"/>
    </row>
    <row r="3742" spans="8:8" x14ac:dyDescent="0.25">
      <c r="H3742" s="144"/>
    </row>
    <row r="3743" spans="8:8" x14ac:dyDescent="0.25">
      <c r="H3743" s="144"/>
    </row>
    <row r="3744" spans="8:8" x14ac:dyDescent="0.25">
      <c r="H3744" s="144"/>
    </row>
    <row r="3745" spans="8:8" x14ac:dyDescent="0.25">
      <c r="H3745" s="144"/>
    </row>
    <row r="3746" spans="8:8" x14ac:dyDescent="0.25">
      <c r="H3746" s="144"/>
    </row>
    <row r="3747" spans="8:8" x14ac:dyDescent="0.25">
      <c r="H3747" s="144"/>
    </row>
    <row r="3748" spans="8:8" x14ac:dyDescent="0.25">
      <c r="H3748" s="144"/>
    </row>
    <row r="3749" spans="8:8" x14ac:dyDescent="0.25">
      <c r="H3749" s="144"/>
    </row>
    <row r="3750" spans="8:8" x14ac:dyDescent="0.25">
      <c r="H3750" s="144"/>
    </row>
    <row r="3751" spans="8:8" x14ac:dyDescent="0.25">
      <c r="H3751" s="144"/>
    </row>
    <row r="3752" spans="8:8" x14ac:dyDescent="0.25">
      <c r="H3752" s="144"/>
    </row>
    <row r="3753" spans="8:8" x14ac:dyDescent="0.25">
      <c r="H3753" s="144"/>
    </row>
    <row r="3754" spans="8:8" x14ac:dyDescent="0.25">
      <c r="H3754" s="144"/>
    </row>
    <row r="3755" spans="8:8" x14ac:dyDescent="0.25">
      <c r="H3755" s="144"/>
    </row>
    <row r="3756" spans="8:8" x14ac:dyDescent="0.25">
      <c r="H3756" s="144"/>
    </row>
    <row r="3757" spans="8:8" x14ac:dyDescent="0.25">
      <c r="H3757" s="144"/>
    </row>
    <row r="3758" spans="8:8" x14ac:dyDescent="0.25">
      <c r="H3758" s="144"/>
    </row>
    <row r="3759" spans="8:8" x14ac:dyDescent="0.25">
      <c r="H3759" s="144"/>
    </row>
    <row r="3760" spans="8:8" x14ac:dyDescent="0.25">
      <c r="H3760" s="144"/>
    </row>
    <row r="3761" spans="8:8" x14ac:dyDescent="0.25">
      <c r="H3761" s="144"/>
    </row>
    <row r="3762" spans="8:8" x14ac:dyDescent="0.25">
      <c r="H3762" s="144"/>
    </row>
    <row r="3763" spans="8:8" x14ac:dyDescent="0.25">
      <c r="H3763" s="144"/>
    </row>
    <row r="3764" spans="8:8" x14ac:dyDescent="0.25">
      <c r="H3764" s="144"/>
    </row>
    <row r="3765" spans="8:8" x14ac:dyDescent="0.25">
      <c r="H3765" s="144"/>
    </row>
    <row r="3766" spans="8:8" x14ac:dyDescent="0.25">
      <c r="H3766" s="144"/>
    </row>
    <row r="3767" spans="8:8" x14ac:dyDescent="0.25">
      <c r="H3767" s="144"/>
    </row>
    <row r="3768" spans="8:8" x14ac:dyDescent="0.25">
      <c r="H3768" s="144"/>
    </row>
    <row r="3769" spans="8:8" x14ac:dyDescent="0.25">
      <c r="H3769" s="144"/>
    </row>
    <row r="3770" spans="8:8" x14ac:dyDescent="0.25">
      <c r="H3770" s="144"/>
    </row>
    <row r="3771" spans="8:8" x14ac:dyDescent="0.25">
      <c r="H3771" s="144"/>
    </row>
    <row r="3772" spans="8:8" x14ac:dyDescent="0.25">
      <c r="H3772" s="144"/>
    </row>
    <row r="3773" spans="8:8" x14ac:dyDescent="0.25">
      <c r="H3773" s="144"/>
    </row>
    <row r="3774" spans="8:8" x14ac:dyDescent="0.25">
      <c r="H3774" s="144"/>
    </row>
    <row r="3775" spans="8:8" x14ac:dyDescent="0.25">
      <c r="H3775" s="144"/>
    </row>
    <row r="3776" spans="8:8" x14ac:dyDescent="0.25">
      <c r="H3776" s="144"/>
    </row>
    <row r="3777" spans="8:8" x14ac:dyDescent="0.25">
      <c r="H3777" s="144"/>
    </row>
    <row r="3778" spans="8:8" x14ac:dyDescent="0.25">
      <c r="H3778" s="144"/>
    </row>
    <row r="3779" spans="8:8" x14ac:dyDescent="0.25">
      <c r="H3779" s="144"/>
    </row>
    <row r="3780" spans="8:8" x14ac:dyDescent="0.25">
      <c r="H3780" s="144"/>
    </row>
    <row r="3781" spans="8:8" x14ac:dyDescent="0.25">
      <c r="H3781" s="144"/>
    </row>
    <row r="3782" spans="8:8" x14ac:dyDescent="0.25">
      <c r="H3782" s="144"/>
    </row>
    <row r="3783" spans="8:8" x14ac:dyDescent="0.25">
      <c r="H3783" s="144"/>
    </row>
    <row r="3784" spans="8:8" x14ac:dyDescent="0.25">
      <c r="H3784" s="144"/>
    </row>
    <row r="3785" spans="8:8" x14ac:dyDescent="0.25">
      <c r="H3785" s="144"/>
    </row>
    <row r="3786" spans="8:8" x14ac:dyDescent="0.25">
      <c r="H3786" s="144"/>
    </row>
    <row r="3787" spans="8:8" x14ac:dyDescent="0.25">
      <c r="H3787" s="144"/>
    </row>
    <row r="3788" spans="8:8" x14ac:dyDescent="0.25">
      <c r="H3788" s="144"/>
    </row>
    <row r="3789" spans="8:8" x14ac:dyDescent="0.25">
      <c r="H3789" s="144"/>
    </row>
    <row r="3790" spans="8:8" x14ac:dyDescent="0.25">
      <c r="H3790" s="144"/>
    </row>
    <row r="3791" spans="8:8" x14ac:dyDescent="0.25">
      <c r="H3791" s="144"/>
    </row>
    <row r="3792" spans="8:8" x14ac:dyDescent="0.25">
      <c r="H3792" s="144"/>
    </row>
    <row r="3793" spans="8:8" x14ac:dyDescent="0.25">
      <c r="H3793" s="144"/>
    </row>
    <row r="3794" spans="8:8" x14ac:dyDescent="0.25">
      <c r="H3794" s="144"/>
    </row>
    <row r="3795" spans="8:8" x14ac:dyDescent="0.25">
      <c r="H3795" s="144"/>
    </row>
    <row r="3796" spans="8:8" x14ac:dyDescent="0.25">
      <c r="H3796" s="144"/>
    </row>
    <row r="3797" spans="8:8" x14ac:dyDescent="0.25">
      <c r="H3797" s="144"/>
    </row>
    <row r="3798" spans="8:8" x14ac:dyDescent="0.25">
      <c r="H3798" s="144"/>
    </row>
    <row r="3799" spans="8:8" x14ac:dyDescent="0.25">
      <c r="H3799" s="144"/>
    </row>
    <row r="3800" spans="8:8" x14ac:dyDescent="0.25">
      <c r="H3800" s="144"/>
    </row>
    <row r="3801" spans="8:8" x14ac:dyDescent="0.25">
      <c r="H3801" s="144"/>
    </row>
    <row r="3802" spans="8:8" x14ac:dyDescent="0.25">
      <c r="H3802" s="144"/>
    </row>
    <row r="3803" spans="8:8" x14ac:dyDescent="0.25">
      <c r="H3803" s="144"/>
    </row>
    <row r="3804" spans="8:8" x14ac:dyDescent="0.25">
      <c r="H3804" s="144"/>
    </row>
    <row r="3805" spans="8:8" x14ac:dyDescent="0.25">
      <c r="H3805" s="144"/>
    </row>
    <row r="3806" spans="8:8" x14ac:dyDescent="0.25">
      <c r="H3806" s="144"/>
    </row>
    <row r="3807" spans="8:8" x14ac:dyDescent="0.25">
      <c r="H3807" s="144"/>
    </row>
    <row r="3808" spans="8:8" x14ac:dyDescent="0.25">
      <c r="H3808" s="144"/>
    </row>
    <row r="3809" spans="8:8" x14ac:dyDescent="0.25">
      <c r="H3809" s="144"/>
    </row>
    <row r="3810" spans="8:8" x14ac:dyDescent="0.25">
      <c r="H3810" s="144"/>
    </row>
    <row r="3811" spans="8:8" x14ac:dyDescent="0.25">
      <c r="H3811" s="144"/>
    </row>
    <row r="3812" spans="8:8" x14ac:dyDescent="0.25">
      <c r="H3812" s="144"/>
    </row>
    <row r="3813" spans="8:8" x14ac:dyDescent="0.25">
      <c r="H3813" s="144"/>
    </row>
    <row r="3814" spans="8:8" x14ac:dyDescent="0.25">
      <c r="H3814" s="144"/>
    </row>
    <row r="3815" spans="8:8" x14ac:dyDescent="0.25">
      <c r="H3815" s="144"/>
    </row>
    <row r="3816" spans="8:8" x14ac:dyDescent="0.25">
      <c r="H3816" s="144"/>
    </row>
    <row r="3817" spans="8:8" x14ac:dyDescent="0.25">
      <c r="H3817" s="144"/>
    </row>
    <row r="3818" spans="8:8" x14ac:dyDescent="0.25">
      <c r="H3818" s="144"/>
    </row>
    <row r="3819" spans="8:8" x14ac:dyDescent="0.25">
      <c r="H3819" s="144"/>
    </row>
    <row r="3820" spans="8:8" x14ac:dyDescent="0.25">
      <c r="H3820" s="144"/>
    </row>
    <row r="3821" spans="8:8" x14ac:dyDescent="0.25">
      <c r="H3821" s="144"/>
    </row>
    <row r="3822" spans="8:8" x14ac:dyDescent="0.25">
      <c r="H3822" s="144"/>
    </row>
    <row r="3823" spans="8:8" x14ac:dyDescent="0.25">
      <c r="H3823" s="144"/>
    </row>
    <row r="3824" spans="8:8" x14ac:dyDescent="0.25">
      <c r="H3824" s="144"/>
    </row>
    <row r="3825" spans="8:8" x14ac:dyDescent="0.25">
      <c r="H3825" s="144"/>
    </row>
    <row r="3826" spans="8:8" x14ac:dyDescent="0.25">
      <c r="H3826" s="144"/>
    </row>
    <row r="3827" spans="8:8" x14ac:dyDescent="0.25">
      <c r="H3827" s="144"/>
    </row>
    <row r="3828" spans="8:8" x14ac:dyDescent="0.25">
      <c r="H3828" s="144"/>
    </row>
    <row r="3829" spans="8:8" x14ac:dyDescent="0.25">
      <c r="H3829" s="144"/>
    </row>
    <row r="3830" spans="8:8" x14ac:dyDescent="0.25">
      <c r="H3830" s="144"/>
    </row>
    <row r="3831" spans="8:8" x14ac:dyDescent="0.25">
      <c r="H3831" s="144"/>
    </row>
    <row r="3832" spans="8:8" x14ac:dyDescent="0.25">
      <c r="H3832" s="144"/>
    </row>
    <row r="3833" spans="8:8" x14ac:dyDescent="0.25">
      <c r="H3833" s="144"/>
    </row>
    <row r="3834" spans="8:8" x14ac:dyDescent="0.25">
      <c r="H3834" s="144"/>
    </row>
    <row r="3835" spans="8:8" x14ac:dyDescent="0.25">
      <c r="H3835" s="144"/>
    </row>
    <row r="3836" spans="8:8" x14ac:dyDescent="0.25">
      <c r="H3836" s="144"/>
    </row>
    <row r="3837" spans="8:8" x14ac:dyDescent="0.25">
      <c r="H3837" s="144"/>
    </row>
    <row r="3838" spans="8:8" x14ac:dyDescent="0.25">
      <c r="H3838" s="144"/>
    </row>
    <row r="3839" spans="8:8" x14ac:dyDescent="0.25">
      <c r="H3839" s="144"/>
    </row>
    <row r="3840" spans="8:8" x14ac:dyDescent="0.25">
      <c r="H3840" s="144"/>
    </row>
    <row r="3841" spans="8:8" x14ac:dyDescent="0.25">
      <c r="H3841" s="144"/>
    </row>
    <row r="3842" spans="8:8" x14ac:dyDescent="0.25">
      <c r="H3842" s="144"/>
    </row>
    <row r="3843" spans="8:8" x14ac:dyDescent="0.25">
      <c r="H3843" s="144"/>
    </row>
    <row r="3844" spans="8:8" x14ac:dyDescent="0.25">
      <c r="H3844" s="144"/>
    </row>
    <row r="3845" spans="8:8" x14ac:dyDescent="0.25">
      <c r="H3845" s="144"/>
    </row>
    <row r="3846" spans="8:8" x14ac:dyDescent="0.25">
      <c r="H3846" s="144"/>
    </row>
    <row r="3847" spans="8:8" x14ac:dyDescent="0.25">
      <c r="H3847" s="144"/>
    </row>
    <row r="3848" spans="8:8" x14ac:dyDescent="0.25">
      <c r="H3848" s="144"/>
    </row>
    <row r="3849" spans="8:8" x14ac:dyDescent="0.25">
      <c r="H3849" s="144"/>
    </row>
    <row r="3850" spans="8:8" x14ac:dyDescent="0.25">
      <c r="H3850" s="144"/>
    </row>
    <row r="3851" spans="8:8" x14ac:dyDescent="0.25">
      <c r="H3851" s="144"/>
    </row>
    <row r="3852" spans="8:8" x14ac:dyDescent="0.25">
      <c r="H3852" s="144"/>
    </row>
    <row r="3853" spans="8:8" x14ac:dyDescent="0.25">
      <c r="H3853" s="144"/>
    </row>
    <row r="3854" spans="8:8" x14ac:dyDescent="0.25">
      <c r="H3854" s="144"/>
    </row>
    <row r="3855" spans="8:8" x14ac:dyDescent="0.25">
      <c r="H3855" s="144"/>
    </row>
    <row r="3856" spans="8:8" x14ac:dyDescent="0.25">
      <c r="H3856" s="144"/>
    </row>
    <row r="3857" spans="8:8" x14ac:dyDescent="0.25">
      <c r="H3857" s="144"/>
    </row>
    <row r="3858" spans="8:8" x14ac:dyDescent="0.25">
      <c r="H3858" s="144"/>
    </row>
    <row r="3859" spans="8:8" x14ac:dyDescent="0.25">
      <c r="H3859" s="144"/>
    </row>
    <row r="3860" spans="8:8" x14ac:dyDescent="0.25">
      <c r="H3860" s="144"/>
    </row>
    <row r="3861" spans="8:8" x14ac:dyDescent="0.25">
      <c r="H3861" s="144"/>
    </row>
    <row r="3862" spans="8:8" x14ac:dyDescent="0.25">
      <c r="H3862" s="144"/>
    </row>
    <row r="3863" spans="8:8" x14ac:dyDescent="0.25">
      <c r="H3863" s="144"/>
    </row>
    <row r="3864" spans="8:8" x14ac:dyDescent="0.25">
      <c r="H3864" s="144"/>
    </row>
    <row r="3865" spans="8:8" x14ac:dyDescent="0.25">
      <c r="H3865" s="144"/>
    </row>
    <row r="3866" spans="8:8" x14ac:dyDescent="0.25">
      <c r="H3866" s="144"/>
    </row>
    <row r="3867" spans="8:8" x14ac:dyDescent="0.25">
      <c r="H3867" s="144"/>
    </row>
    <row r="3868" spans="8:8" x14ac:dyDescent="0.25">
      <c r="H3868" s="144"/>
    </row>
    <row r="3869" spans="8:8" x14ac:dyDescent="0.25">
      <c r="H3869" s="144"/>
    </row>
    <row r="3870" spans="8:8" x14ac:dyDescent="0.25">
      <c r="H3870" s="144"/>
    </row>
    <row r="3871" spans="8:8" x14ac:dyDescent="0.25">
      <c r="H3871" s="144"/>
    </row>
    <row r="3872" spans="8:8" x14ac:dyDescent="0.25">
      <c r="H3872" s="144"/>
    </row>
    <row r="3873" spans="8:8" x14ac:dyDescent="0.25">
      <c r="H3873" s="144"/>
    </row>
    <row r="3874" spans="8:8" x14ac:dyDescent="0.25">
      <c r="H3874" s="144"/>
    </row>
    <row r="3875" spans="8:8" x14ac:dyDescent="0.25">
      <c r="H3875" s="144"/>
    </row>
    <row r="3876" spans="8:8" x14ac:dyDescent="0.25">
      <c r="H3876" s="144"/>
    </row>
    <row r="3877" spans="8:8" x14ac:dyDescent="0.25">
      <c r="H3877" s="144"/>
    </row>
    <row r="3878" spans="8:8" x14ac:dyDescent="0.25">
      <c r="H3878" s="144"/>
    </row>
    <row r="3879" spans="8:8" x14ac:dyDescent="0.25">
      <c r="H3879" s="144"/>
    </row>
    <row r="3880" spans="8:8" x14ac:dyDescent="0.25">
      <c r="H3880" s="144"/>
    </row>
    <row r="3881" spans="8:8" x14ac:dyDescent="0.25">
      <c r="H3881" s="144"/>
    </row>
    <row r="3882" spans="8:8" x14ac:dyDescent="0.25">
      <c r="H3882" s="144"/>
    </row>
    <row r="3883" spans="8:8" x14ac:dyDescent="0.25">
      <c r="H3883" s="144"/>
    </row>
    <row r="3884" spans="8:8" x14ac:dyDescent="0.25">
      <c r="H3884" s="144"/>
    </row>
    <row r="3885" spans="8:8" x14ac:dyDescent="0.25">
      <c r="H3885" s="144"/>
    </row>
    <row r="3886" spans="8:8" x14ac:dyDescent="0.25">
      <c r="H3886" s="144"/>
    </row>
    <row r="3887" spans="8:8" x14ac:dyDescent="0.25">
      <c r="H3887" s="144"/>
    </row>
    <row r="3888" spans="8:8" x14ac:dyDescent="0.25">
      <c r="H3888" s="144"/>
    </row>
    <row r="3889" spans="8:8" x14ac:dyDescent="0.25">
      <c r="H3889" s="144"/>
    </row>
    <row r="3890" spans="8:8" x14ac:dyDescent="0.25">
      <c r="H3890" s="144"/>
    </row>
    <row r="3891" spans="8:8" x14ac:dyDescent="0.25">
      <c r="H3891" s="144"/>
    </row>
    <row r="3892" spans="8:8" x14ac:dyDescent="0.25">
      <c r="H3892" s="144"/>
    </row>
    <row r="3893" spans="8:8" x14ac:dyDescent="0.25">
      <c r="H3893" s="144"/>
    </row>
    <row r="3894" spans="8:8" x14ac:dyDescent="0.25">
      <c r="H3894" s="144"/>
    </row>
    <row r="3895" spans="8:8" x14ac:dyDescent="0.25">
      <c r="H3895" s="144"/>
    </row>
    <row r="3896" spans="8:8" x14ac:dyDescent="0.25">
      <c r="H3896" s="144"/>
    </row>
    <row r="3897" spans="8:8" x14ac:dyDescent="0.25">
      <c r="H3897" s="144"/>
    </row>
    <row r="3898" spans="8:8" x14ac:dyDescent="0.25">
      <c r="H3898" s="144"/>
    </row>
    <row r="3899" spans="8:8" x14ac:dyDescent="0.25">
      <c r="H3899" s="144"/>
    </row>
    <row r="3900" spans="8:8" x14ac:dyDescent="0.25">
      <c r="H3900" s="144"/>
    </row>
    <row r="3901" spans="8:8" x14ac:dyDescent="0.25">
      <c r="H3901" s="144"/>
    </row>
    <row r="3902" spans="8:8" x14ac:dyDescent="0.25">
      <c r="H3902" s="144"/>
    </row>
    <row r="3903" spans="8:8" x14ac:dyDescent="0.25">
      <c r="H3903" s="144"/>
    </row>
    <row r="3904" spans="8:8" x14ac:dyDescent="0.25">
      <c r="H3904" s="144"/>
    </row>
    <row r="3905" spans="8:8" x14ac:dyDescent="0.25">
      <c r="H3905" s="144"/>
    </row>
    <row r="3906" spans="8:8" x14ac:dyDescent="0.25">
      <c r="H3906" s="144"/>
    </row>
    <row r="3907" spans="8:8" x14ac:dyDescent="0.25">
      <c r="H3907" s="144"/>
    </row>
    <row r="3908" spans="8:8" x14ac:dyDescent="0.25">
      <c r="H3908" s="144"/>
    </row>
    <row r="3909" spans="8:8" x14ac:dyDescent="0.25">
      <c r="H3909" s="144"/>
    </row>
    <row r="3910" spans="8:8" x14ac:dyDescent="0.25">
      <c r="H3910" s="144"/>
    </row>
    <row r="3911" spans="8:8" x14ac:dyDescent="0.25">
      <c r="H3911" s="144"/>
    </row>
    <row r="3912" spans="8:8" x14ac:dyDescent="0.25">
      <c r="H3912" s="144"/>
    </row>
    <row r="3913" spans="8:8" x14ac:dyDescent="0.25">
      <c r="H3913" s="144"/>
    </row>
    <row r="3914" spans="8:8" x14ac:dyDescent="0.25">
      <c r="H3914" s="144"/>
    </row>
    <row r="3915" spans="8:8" x14ac:dyDescent="0.25">
      <c r="H3915" s="144"/>
    </row>
    <row r="3916" spans="8:8" x14ac:dyDescent="0.25">
      <c r="H3916" s="144"/>
    </row>
    <row r="3917" spans="8:8" x14ac:dyDescent="0.25">
      <c r="H3917" s="144"/>
    </row>
    <row r="3918" spans="8:8" x14ac:dyDescent="0.25">
      <c r="H3918" s="144"/>
    </row>
    <row r="3919" spans="8:8" x14ac:dyDescent="0.25">
      <c r="H3919" s="144"/>
    </row>
    <row r="3920" spans="8:8" x14ac:dyDescent="0.25">
      <c r="H3920" s="144"/>
    </row>
    <row r="3921" spans="8:8" x14ac:dyDescent="0.25">
      <c r="H3921" s="144"/>
    </row>
    <row r="3922" spans="8:8" x14ac:dyDescent="0.25">
      <c r="H3922" s="144"/>
    </row>
    <row r="3923" spans="8:8" x14ac:dyDescent="0.25">
      <c r="H3923" s="144"/>
    </row>
    <row r="3924" spans="8:8" x14ac:dyDescent="0.25">
      <c r="H3924" s="144"/>
    </row>
    <row r="3925" spans="8:8" x14ac:dyDescent="0.25">
      <c r="H3925" s="144"/>
    </row>
    <row r="3926" spans="8:8" x14ac:dyDescent="0.25">
      <c r="H3926" s="144"/>
    </row>
    <row r="3927" spans="8:8" x14ac:dyDescent="0.25">
      <c r="H3927" s="144"/>
    </row>
    <row r="3928" spans="8:8" x14ac:dyDescent="0.25">
      <c r="H3928" s="144"/>
    </row>
    <row r="3929" spans="8:8" x14ac:dyDescent="0.25">
      <c r="H3929" s="144"/>
    </row>
    <row r="3930" spans="8:8" x14ac:dyDescent="0.25">
      <c r="H3930" s="144"/>
    </row>
    <row r="3931" spans="8:8" x14ac:dyDescent="0.25">
      <c r="H3931" s="144"/>
    </row>
    <row r="3932" spans="8:8" x14ac:dyDescent="0.25">
      <c r="H3932" s="144"/>
    </row>
    <row r="3933" spans="8:8" x14ac:dyDescent="0.25">
      <c r="H3933" s="144"/>
    </row>
    <row r="3934" spans="8:8" x14ac:dyDescent="0.25">
      <c r="H3934" s="144"/>
    </row>
    <row r="3935" spans="8:8" x14ac:dyDescent="0.25">
      <c r="H3935" s="144"/>
    </row>
    <row r="3936" spans="8:8" x14ac:dyDescent="0.25">
      <c r="H3936" s="144"/>
    </row>
    <row r="3937" spans="8:8" x14ac:dyDescent="0.25">
      <c r="H3937" s="144"/>
    </row>
    <row r="3938" spans="8:8" x14ac:dyDescent="0.25">
      <c r="H3938" s="144"/>
    </row>
    <row r="3939" spans="8:8" x14ac:dyDescent="0.25">
      <c r="H3939" s="144"/>
    </row>
    <row r="3940" spans="8:8" x14ac:dyDescent="0.25">
      <c r="H3940" s="144"/>
    </row>
    <row r="3941" spans="8:8" x14ac:dyDescent="0.25">
      <c r="H3941" s="144"/>
    </row>
    <row r="3942" spans="8:8" x14ac:dyDescent="0.25">
      <c r="H3942" s="144"/>
    </row>
    <row r="3943" spans="8:8" x14ac:dyDescent="0.25">
      <c r="H3943" s="144"/>
    </row>
    <row r="3944" spans="8:8" x14ac:dyDescent="0.25">
      <c r="H3944" s="144"/>
    </row>
    <row r="3945" spans="8:8" x14ac:dyDescent="0.25">
      <c r="H3945" s="144"/>
    </row>
    <row r="3946" spans="8:8" x14ac:dyDescent="0.25">
      <c r="H3946" s="144"/>
    </row>
    <row r="3947" spans="8:8" x14ac:dyDescent="0.25">
      <c r="H3947" s="144"/>
    </row>
    <row r="3948" spans="8:8" x14ac:dyDescent="0.25">
      <c r="H3948" s="144"/>
    </row>
    <row r="3949" spans="8:8" x14ac:dyDescent="0.25">
      <c r="H3949" s="144"/>
    </row>
    <row r="3950" spans="8:8" x14ac:dyDescent="0.25">
      <c r="H3950" s="144"/>
    </row>
    <row r="3951" spans="8:8" x14ac:dyDescent="0.25">
      <c r="H3951" s="144"/>
    </row>
    <row r="3952" spans="8:8" x14ac:dyDescent="0.25">
      <c r="H3952" s="144"/>
    </row>
    <row r="3953" spans="8:8" x14ac:dyDescent="0.25">
      <c r="H3953" s="144"/>
    </row>
    <row r="3954" spans="8:8" x14ac:dyDescent="0.25">
      <c r="H3954" s="144"/>
    </row>
    <row r="3955" spans="8:8" x14ac:dyDescent="0.25">
      <c r="H3955" s="144"/>
    </row>
    <row r="3956" spans="8:8" x14ac:dyDescent="0.25">
      <c r="H3956" s="144"/>
    </row>
    <row r="3957" spans="8:8" x14ac:dyDescent="0.25">
      <c r="H3957" s="144"/>
    </row>
    <row r="3958" spans="8:8" x14ac:dyDescent="0.25">
      <c r="H3958" s="144"/>
    </row>
    <row r="3959" spans="8:8" x14ac:dyDescent="0.25">
      <c r="H3959" s="144"/>
    </row>
    <row r="3960" spans="8:8" x14ac:dyDescent="0.25">
      <c r="H3960" s="144"/>
    </row>
    <row r="3961" spans="8:8" x14ac:dyDescent="0.25">
      <c r="H3961" s="144"/>
    </row>
    <row r="3962" spans="8:8" x14ac:dyDescent="0.25">
      <c r="H3962" s="144"/>
    </row>
    <row r="3963" spans="8:8" x14ac:dyDescent="0.25">
      <c r="H3963" s="144"/>
    </row>
    <row r="3964" spans="8:8" x14ac:dyDescent="0.25">
      <c r="H3964" s="144"/>
    </row>
    <row r="3965" spans="8:8" x14ac:dyDescent="0.25">
      <c r="H3965" s="144"/>
    </row>
    <row r="3966" spans="8:8" x14ac:dyDescent="0.25">
      <c r="H3966" s="144"/>
    </row>
    <row r="3967" spans="8:8" x14ac:dyDescent="0.25">
      <c r="H3967" s="144"/>
    </row>
    <row r="3968" spans="8:8" x14ac:dyDescent="0.25">
      <c r="H3968" s="144"/>
    </row>
    <row r="3969" spans="8:8" x14ac:dyDescent="0.25">
      <c r="H3969" s="144"/>
    </row>
    <row r="3970" spans="8:8" x14ac:dyDescent="0.25">
      <c r="H3970" s="144"/>
    </row>
    <row r="3971" spans="8:8" x14ac:dyDescent="0.25">
      <c r="H3971" s="144"/>
    </row>
    <row r="3972" spans="8:8" x14ac:dyDescent="0.25">
      <c r="H3972" s="144"/>
    </row>
    <row r="3973" spans="8:8" x14ac:dyDescent="0.25">
      <c r="H3973" s="144"/>
    </row>
    <row r="3974" spans="8:8" x14ac:dyDescent="0.25">
      <c r="H3974" s="144"/>
    </row>
    <row r="3975" spans="8:8" x14ac:dyDescent="0.25">
      <c r="H3975" s="144"/>
    </row>
    <row r="3976" spans="8:8" x14ac:dyDescent="0.25">
      <c r="H3976" s="144"/>
    </row>
    <row r="3977" spans="8:8" x14ac:dyDescent="0.25">
      <c r="H3977" s="144"/>
    </row>
    <row r="3978" spans="8:8" x14ac:dyDescent="0.25">
      <c r="H3978" s="144"/>
    </row>
    <row r="3979" spans="8:8" x14ac:dyDescent="0.25">
      <c r="H3979" s="144"/>
    </row>
    <row r="3980" spans="8:8" x14ac:dyDescent="0.25">
      <c r="H3980" s="144"/>
    </row>
    <row r="3981" spans="8:8" x14ac:dyDescent="0.25">
      <c r="H3981" s="144"/>
    </row>
    <row r="3982" spans="8:8" x14ac:dyDescent="0.25">
      <c r="H3982" s="144"/>
    </row>
    <row r="3983" spans="8:8" x14ac:dyDescent="0.25">
      <c r="H3983" s="144"/>
    </row>
    <row r="3984" spans="8:8" x14ac:dyDescent="0.25">
      <c r="H3984" s="144"/>
    </row>
    <row r="3985" spans="8:8" x14ac:dyDescent="0.25">
      <c r="H3985" s="144"/>
    </row>
    <row r="3986" spans="8:8" x14ac:dyDescent="0.25">
      <c r="H3986" s="144"/>
    </row>
    <row r="3987" spans="8:8" x14ac:dyDescent="0.25">
      <c r="H3987" s="144"/>
    </row>
    <row r="3988" spans="8:8" x14ac:dyDescent="0.25">
      <c r="H3988" s="144"/>
    </row>
    <row r="3989" spans="8:8" x14ac:dyDescent="0.25">
      <c r="H3989" s="144"/>
    </row>
    <row r="3990" spans="8:8" x14ac:dyDescent="0.25">
      <c r="H3990" s="144"/>
    </row>
    <row r="3991" spans="8:8" x14ac:dyDescent="0.25">
      <c r="H3991" s="144"/>
    </row>
    <row r="3992" spans="8:8" x14ac:dyDescent="0.25">
      <c r="H3992" s="144"/>
    </row>
    <row r="3993" spans="8:8" x14ac:dyDescent="0.25">
      <c r="H3993" s="144"/>
    </row>
    <row r="3994" spans="8:8" x14ac:dyDescent="0.25">
      <c r="H3994" s="144"/>
    </row>
    <row r="3995" spans="8:8" x14ac:dyDescent="0.25">
      <c r="H3995" s="144"/>
    </row>
    <row r="3996" spans="8:8" x14ac:dyDescent="0.25">
      <c r="H3996" s="144"/>
    </row>
    <row r="3997" spans="8:8" x14ac:dyDescent="0.25">
      <c r="H3997" s="144"/>
    </row>
    <row r="3998" spans="8:8" x14ac:dyDescent="0.25">
      <c r="H3998" s="144"/>
    </row>
    <row r="3999" spans="8:8" x14ac:dyDescent="0.25">
      <c r="H3999" s="144"/>
    </row>
    <row r="4000" spans="8:8" x14ac:dyDescent="0.25">
      <c r="H4000" s="144"/>
    </row>
    <row r="4001" spans="8:8" x14ac:dyDescent="0.25">
      <c r="H4001" s="144"/>
    </row>
    <row r="4002" spans="8:8" x14ac:dyDescent="0.25">
      <c r="H4002" s="144"/>
    </row>
    <row r="4003" spans="8:8" x14ac:dyDescent="0.25">
      <c r="H4003" s="144"/>
    </row>
    <row r="4004" spans="8:8" x14ac:dyDescent="0.25">
      <c r="H4004" s="144"/>
    </row>
    <row r="4005" spans="8:8" x14ac:dyDescent="0.25">
      <c r="H4005" s="144"/>
    </row>
    <row r="4006" spans="8:8" x14ac:dyDescent="0.25">
      <c r="H4006" s="144"/>
    </row>
    <row r="4007" spans="8:8" x14ac:dyDescent="0.25">
      <c r="H4007" s="144"/>
    </row>
    <row r="4008" spans="8:8" x14ac:dyDescent="0.25">
      <c r="H4008" s="144"/>
    </row>
    <row r="4009" spans="8:8" x14ac:dyDescent="0.25">
      <c r="H4009" s="144"/>
    </row>
    <row r="4010" spans="8:8" x14ac:dyDescent="0.25">
      <c r="H4010" s="144"/>
    </row>
    <row r="4011" spans="8:8" x14ac:dyDescent="0.25">
      <c r="H4011" s="144"/>
    </row>
    <row r="4012" spans="8:8" x14ac:dyDescent="0.25">
      <c r="H4012" s="144"/>
    </row>
    <row r="4013" spans="8:8" x14ac:dyDescent="0.25">
      <c r="H4013" s="144"/>
    </row>
    <row r="4014" spans="8:8" x14ac:dyDescent="0.25">
      <c r="H4014" s="144"/>
    </row>
    <row r="4015" spans="8:8" x14ac:dyDescent="0.25">
      <c r="H4015" s="144"/>
    </row>
    <row r="4016" spans="8:8" x14ac:dyDescent="0.25">
      <c r="H4016" s="144"/>
    </row>
    <row r="4017" spans="8:8" x14ac:dyDescent="0.25">
      <c r="H4017" s="144"/>
    </row>
    <row r="4018" spans="8:8" x14ac:dyDescent="0.25">
      <c r="H4018" s="144"/>
    </row>
    <row r="4019" spans="8:8" x14ac:dyDescent="0.25">
      <c r="H4019" s="144"/>
    </row>
    <row r="4020" spans="8:8" x14ac:dyDescent="0.25">
      <c r="H4020" s="144"/>
    </row>
    <row r="4021" spans="8:8" x14ac:dyDescent="0.25">
      <c r="H4021" s="144"/>
    </row>
    <row r="4022" spans="8:8" x14ac:dyDescent="0.25">
      <c r="H4022" s="144"/>
    </row>
    <row r="4023" spans="8:8" x14ac:dyDescent="0.25">
      <c r="H4023" s="144"/>
    </row>
    <row r="4024" spans="8:8" x14ac:dyDescent="0.25">
      <c r="H4024" s="144"/>
    </row>
    <row r="4025" spans="8:8" x14ac:dyDescent="0.25">
      <c r="H4025" s="144"/>
    </row>
    <row r="4026" spans="8:8" x14ac:dyDescent="0.25">
      <c r="H4026" s="144"/>
    </row>
    <row r="4027" spans="8:8" x14ac:dyDescent="0.25">
      <c r="H4027" s="144"/>
    </row>
    <row r="4028" spans="8:8" x14ac:dyDescent="0.25">
      <c r="H4028" s="144"/>
    </row>
    <row r="4029" spans="8:8" x14ac:dyDescent="0.25">
      <c r="H4029" s="144"/>
    </row>
    <row r="4030" spans="8:8" x14ac:dyDescent="0.25">
      <c r="H4030" s="144"/>
    </row>
    <row r="4031" spans="8:8" x14ac:dyDescent="0.25">
      <c r="H4031" s="144"/>
    </row>
    <row r="4032" spans="8:8" x14ac:dyDescent="0.25">
      <c r="H4032" s="144"/>
    </row>
    <row r="4033" spans="8:8" x14ac:dyDescent="0.25">
      <c r="H4033" s="144"/>
    </row>
    <row r="4034" spans="8:8" x14ac:dyDescent="0.25">
      <c r="H4034" s="144"/>
    </row>
    <row r="4035" spans="8:8" x14ac:dyDescent="0.25">
      <c r="H4035" s="144"/>
    </row>
    <row r="4036" spans="8:8" x14ac:dyDescent="0.25">
      <c r="H4036" s="144"/>
    </row>
    <row r="4037" spans="8:8" x14ac:dyDescent="0.25">
      <c r="H4037" s="144"/>
    </row>
    <row r="4038" spans="8:8" x14ac:dyDescent="0.25">
      <c r="H4038" s="144"/>
    </row>
    <row r="4039" spans="8:8" x14ac:dyDescent="0.25">
      <c r="H4039" s="144"/>
    </row>
    <row r="4040" spans="8:8" x14ac:dyDescent="0.25">
      <c r="H4040" s="144"/>
    </row>
    <row r="4041" spans="8:8" x14ac:dyDescent="0.25">
      <c r="H4041" s="144"/>
    </row>
    <row r="4042" spans="8:8" x14ac:dyDescent="0.25">
      <c r="H4042" s="144"/>
    </row>
    <row r="4043" spans="8:8" x14ac:dyDescent="0.25">
      <c r="H4043" s="144"/>
    </row>
    <row r="4044" spans="8:8" x14ac:dyDescent="0.25">
      <c r="H4044" s="144"/>
    </row>
    <row r="4045" spans="8:8" x14ac:dyDescent="0.25">
      <c r="H4045" s="144"/>
    </row>
    <row r="4046" spans="8:8" x14ac:dyDescent="0.25">
      <c r="H4046" s="144"/>
    </row>
    <row r="4047" spans="8:8" x14ac:dyDescent="0.25">
      <c r="H4047" s="144"/>
    </row>
    <row r="4048" spans="8:8" x14ac:dyDescent="0.25">
      <c r="H4048" s="144"/>
    </row>
    <row r="4049" spans="8:8" x14ac:dyDescent="0.25">
      <c r="H4049" s="144"/>
    </row>
    <row r="4050" spans="8:8" x14ac:dyDescent="0.25">
      <c r="H4050" s="144"/>
    </row>
    <row r="4051" spans="8:8" x14ac:dyDescent="0.25">
      <c r="H4051" s="144"/>
    </row>
    <row r="4052" spans="8:8" x14ac:dyDescent="0.25">
      <c r="H4052" s="144"/>
    </row>
    <row r="4053" spans="8:8" x14ac:dyDescent="0.25">
      <c r="H4053" s="144"/>
    </row>
    <row r="4054" spans="8:8" x14ac:dyDescent="0.25">
      <c r="H4054" s="144"/>
    </row>
    <row r="4055" spans="8:8" x14ac:dyDescent="0.25">
      <c r="H4055" s="144"/>
    </row>
    <row r="4056" spans="8:8" x14ac:dyDescent="0.25">
      <c r="H4056" s="144"/>
    </row>
    <row r="4057" spans="8:8" x14ac:dyDescent="0.25">
      <c r="H4057" s="144"/>
    </row>
    <row r="4058" spans="8:8" x14ac:dyDescent="0.25">
      <c r="H4058" s="144"/>
    </row>
    <row r="4059" spans="8:8" x14ac:dyDescent="0.25">
      <c r="H4059" s="144"/>
    </row>
    <row r="4060" spans="8:8" x14ac:dyDescent="0.25">
      <c r="H4060" s="144"/>
    </row>
    <row r="4061" spans="8:8" x14ac:dyDescent="0.25">
      <c r="H4061" s="144"/>
    </row>
    <row r="4062" spans="8:8" x14ac:dyDescent="0.25">
      <c r="H4062" s="144"/>
    </row>
    <row r="4063" spans="8:8" x14ac:dyDescent="0.25">
      <c r="H4063" s="144"/>
    </row>
    <row r="4064" spans="8:8" x14ac:dyDescent="0.25">
      <c r="H4064" s="144"/>
    </row>
    <row r="4065" spans="8:8" x14ac:dyDescent="0.25">
      <c r="H4065" s="144"/>
    </row>
    <row r="4066" spans="8:8" x14ac:dyDescent="0.25">
      <c r="H4066" s="144"/>
    </row>
    <row r="4067" spans="8:8" x14ac:dyDescent="0.25">
      <c r="H4067" s="144"/>
    </row>
    <row r="4068" spans="8:8" x14ac:dyDescent="0.25">
      <c r="H4068" s="144"/>
    </row>
    <row r="4069" spans="8:8" x14ac:dyDescent="0.25">
      <c r="H4069" s="144"/>
    </row>
    <row r="4070" spans="8:8" x14ac:dyDescent="0.25">
      <c r="H4070" s="144"/>
    </row>
    <row r="4071" spans="8:8" x14ac:dyDescent="0.25">
      <c r="H4071" s="144"/>
    </row>
    <row r="4072" spans="8:8" x14ac:dyDescent="0.25">
      <c r="H4072" s="144"/>
    </row>
    <row r="4073" spans="8:8" x14ac:dyDescent="0.25">
      <c r="H4073" s="144"/>
    </row>
    <row r="4074" spans="8:8" x14ac:dyDescent="0.25">
      <c r="H4074" s="144"/>
    </row>
    <row r="4075" spans="8:8" x14ac:dyDescent="0.25">
      <c r="H4075" s="144"/>
    </row>
    <row r="4076" spans="8:8" x14ac:dyDescent="0.25">
      <c r="H4076" s="144"/>
    </row>
    <row r="4077" spans="8:8" x14ac:dyDescent="0.25">
      <c r="H4077" s="144"/>
    </row>
    <row r="4078" spans="8:8" x14ac:dyDescent="0.25">
      <c r="H4078" s="144"/>
    </row>
    <row r="4079" spans="8:8" x14ac:dyDescent="0.25">
      <c r="H4079" s="144"/>
    </row>
    <row r="4080" spans="8:8" x14ac:dyDescent="0.25">
      <c r="H4080" s="144"/>
    </row>
    <row r="4081" spans="8:8" x14ac:dyDescent="0.25">
      <c r="H4081" s="144"/>
    </row>
    <row r="4082" spans="8:8" x14ac:dyDescent="0.25">
      <c r="H4082" s="144"/>
    </row>
    <row r="4083" spans="8:8" x14ac:dyDescent="0.25">
      <c r="H4083" s="144"/>
    </row>
    <row r="4084" spans="8:8" x14ac:dyDescent="0.25">
      <c r="H4084" s="144"/>
    </row>
    <row r="4085" spans="8:8" x14ac:dyDescent="0.25">
      <c r="H4085" s="144"/>
    </row>
    <row r="4086" spans="8:8" x14ac:dyDescent="0.25">
      <c r="H4086" s="144"/>
    </row>
    <row r="4087" spans="8:8" x14ac:dyDescent="0.25">
      <c r="H4087" s="144"/>
    </row>
    <row r="4088" spans="8:8" x14ac:dyDescent="0.25">
      <c r="H4088" s="144"/>
    </row>
    <row r="4089" spans="8:8" x14ac:dyDescent="0.25">
      <c r="H4089" s="144"/>
    </row>
    <row r="4090" spans="8:8" x14ac:dyDescent="0.25">
      <c r="H4090" s="144"/>
    </row>
    <row r="4091" spans="8:8" x14ac:dyDescent="0.25">
      <c r="H4091" s="144"/>
    </row>
    <row r="4092" spans="8:8" x14ac:dyDescent="0.25">
      <c r="H4092" s="144"/>
    </row>
    <row r="4093" spans="8:8" x14ac:dyDescent="0.25">
      <c r="H4093" s="144"/>
    </row>
    <row r="4094" spans="8:8" x14ac:dyDescent="0.25">
      <c r="H4094" s="144"/>
    </row>
    <row r="4095" spans="8:8" x14ac:dyDescent="0.25">
      <c r="H4095" s="144"/>
    </row>
    <row r="4096" spans="8:8" x14ac:dyDescent="0.25">
      <c r="H4096" s="144"/>
    </row>
    <row r="4097" spans="8:8" x14ac:dyDescent="0.25">
      <c r="H4097" s="144"/>
    </row>
    <row r="4098" spans="8:8" x14ac:dyDescent="0.25">
      <c r="H4098" s="144"/>
    </row>
    <row r="4099" spans="8:8" x14ac:dyDescent="0.25">
      <c r="H4099" s="144"/>
    </row>
    <row r="4100" spans="8:8" x14ac:dyDescent="0.25">
      <c r="H4100" s="144"/>
    </row>
    <row r="4101" spans="8:8" x14ac:dyDescent="0.25">
      <c r="H4101" s="144"/>
    </row>
    <row r="4102" spans="8:8" x14ac:dyDescent="0.25">
      <c r="H4102" s="144"/>
    </row>
    <row r="4103" spans="8:8" x14ac:dyDescent="0.25">
      <c r="H4103" s="144"/>
    </row>
    <row r="4104" spans="8:8" x14ac:dyDescent="0.25">
      <c r="H4104" s="144"/>
    </row>
    <row r="4105" spans="8:8" x14ac:dyDescent="0.25">
      <c r="H4105" s="144"/>
    </row>
    <row r="4106" spans="8:8" x14ac:dyDescent="0.25">
      <c r="H4106" s="144"/>
    </row>
    <row r="4107" spans="8:8" x14ac:dyDescent="0.25">
      <c r="H4107" s="144"/>
    </row>
    <row r="4108" spans="8:8" x14ac:dyDescent="0.25">
      <c r="H4108" s="144"/>
    </row>
    <row r="4109" spans="8:8" x14ac:dyDescent="0.25">
      <c r="H4109" s="144"/>
    </row>
    <row r="4110" spans="8:8" x14ac:dyDescent="0.25">
      <c r="H4110" s="144"/>
    </row>
    <row r="4111" spans="8:8" x14ac:dyDescent="0.25">
      <c r="H4111" s="144"/>
    </row>
    <row r="4112" spans="8:8" x14ac:dyDescent="0.25">
      <c r="H4112" s="144"/>
    </row>
    <row r="4113" spans="8:8" x14ac:dyDescent="0.25">
      <c r="H4113" s="144"/>
    </row>
    <row r="4114" spans="8:8" x14ac:dyDescent="0.25">
      <c r="H4114" s="144"/>
    </row>
    <row r="4115" spans="8:8" x14ac:dyDescent="0.25">
      <c r="H4115" s="144"/>
    </row>
    <row r="4116" spans="8:8" x14ac:dyDescent="0.25">
      <c r="H4116" s="144"/>
    </row>
    <row r="4117" spans="8:8" x14ac:dyDescent="0.25">
      <c r="H4117" s="144"/>
    </row>
    <row r="4118" spans="8:8" x14ac:dyDescent="0.25">
      <c r="H4118" s="144"/>
    </row>
    <row r="4119" spans="8:8" x14ac:dyDescent="0.25">
      <c r="H4119" s="144"/>
    </row>
    <row r="4120" spans="8:8" x14ac:dyDescent="0.25">
      <c r="H4120" s="144"/>
    </row>
    <row r="4121" spans="8:8" x14ac:dyDescent="0.25">
      <c r="H4121" s="144"/>
    </row>
    <row r="4122" spans="8:8" x14ac:dyDescent="0.25">
      <c r="H4122" s="144"/>
    </row>
    <row r="4123" spans="8:8" x14ac:dyDescent="0.25">
      <c r="H4123" s="144"/>
    </row>
    <row r="4124" spans="8:8" x14ac:dyDescent="0.25">
      <c r="H4124" s="144"/>
    </row>
    <row r="4125" spans="8:8" x14ac:dyDescent="0.25">
      <c r="H4125" s="144"/>
    </row>
    <row r="4126" spans="8:8" x14ac:dyDescent="0.25">
      <c r="H4126" s="144"/>
    </row>
    <row r="4127" spans="8:8" x14ac:dyDescent="0.25">
      <c r="H4127" s="144"/>
    </row>
    <row r="4128" spans="8:8" x14ac:dyDescent="0.25">
      <c r="H4128" s="144"/>
    </row>
    <row r="4129" spans="8:8" x14ac:dyDescent="0.25">
      <c r="H4129" s="144"/>
    </row>
    <row r="4130" spans="8:8" x14ac:dyDescent="0.25">
      <c r="H4130" s="144"/>
    </row>
    <row r="4131" spans="8:8" x14ac:dyDescent="0.25">
      <c r="H4131" s="144"/>
    </row>
    <row r="4132" spans="8:8" x14ac:dyDescent="0.25">
      <c r="H4132" s="144"/>
    </row>
    <row r="4133" spans="8:8" x14ac:dyDescent="0.25">
      <c r="H4133" s="144"/>
    </row>
    <row r="4134" spans="8:8" x14ac:dyDescent="0.25">
      <c r="H4134" s="144"/>
    </row>
    <row r="4135" spans="8:8" x14ac:dyDescent="0.25">
      <c r="H4135" s="144"/>
    </row>
    <row r="4136" spans="8:8" x14ac:dyDescent="0.25">
      <c r="H4136" s="144"/>
    </row>
    <row r="4137" spans="8:8" x14ac:dyDescent="0.25">
      <c r="H4137" s="144"/>
    </row>
    <row r="4138" spans="8:8" x14ac:dyDescent="0.25">
      <c r="H4138" s="144"/>
    </row>
    <row r="4139" spans="8:8" x14ac:dyDescent="0.25">
      <c r="H4139" s="144"/>
    </row>
    <row r="4140" spans="8:8" x14ac:dyDescent="0.25">
      <c r="H4140" s="144"/>
    </row>
    <row r="4141" spans="8:8" x14ac:dyDescent="0.25">
      <c r="H4141" s="144"/>
    </row>
    <row r="4142" spans="8:8" x14ac:dyDescent="0.25">
      <c r="H4142" s="144"/>
    </row>
    <row r="4143" spans="8:8" x14ac:dyDescent="0.25">
      <c r="H4143" s="144"/>
    </row>
    <row r="4144" spans="8:8" x14ac:dyDescent="0.25">
      <c r="H4144" s="144"/>
    </row>
    <row r="4145" spans="8:8" x14ac:dyDescent="0.25">
      <c r="H4145" s="144"/>
    </row>
    <row r="4146" spans="8:8" x14ac:dyDescent="0.25">
      <c r="H4146" s="144"/>
    </row>
    <row r="4147" spans="8:8" x14ac:dyDescent="0.25">
      <c r="H4147" s="144"/>
    </row>
    <row r="4148" spans="8:8" x14ac:dyDescent="0.25">
      <c r="H4148" s="144"/>
    </row>
    <row r="4149" spans="8:8" x14ac:dyDescent="0.25">
      <c r="H4149" s="144"/>
    </row>
    <row r="4150" spans="8:8" x14ac:dyDescent="0.25">
      <c r="H4150" s="144"/>
    </row>
    <row r="4151" spans="8:8" x14ac:dyDescent="0.25">
      <c r="H4151" s="144"/>
    </row>
    <row r="4152" spans="8:8" x14ac:dyDescent="0.25">
      <c r="H4152" s="144"/>
    </row>
    <row r="4153" spans="8:8" x14ac:dyDescent="0.25">
      <c r="H4153" s="144"/>
    </row>
    <row r="4154" spans="8:8" x14ac:dyDescent="0.25">
      <c r="H4154" s="144"/>
    </row>
    <row r="4155" spans="8:8" x14ac:dyDescent="0.25">
      <c r="H4155" s="144"/>
    </row>
    <row r="4156" spans="8:8" x14ac:dyDescent="0.25">
      <c r="H4156" s="144"/>
    </row>
    <row r="4157" spans="8:8" x14ac:dyDescent="0.25">
      <c r="H4157" s="144"/>
    </row>
    <row r="4158" spans="8:8" x14ac:dyDescent="0.25">
      <c r="H4158" s="144"/>
    </row>
    <row r="4159" spans="8:8" x14ac:dyDescent="0.25">
      <c r="H4159" s="144"/>
    </row>
    <row r="4160" spans="8:8" x14ac:dyDescent="0.25">
      <c r="H4160" s="144"/>
    </row>
    <row r="4161" spans="8:8" x14ac:dyDescent="0.25">
      <c r="H4161" s="144"/>
    </row>
    <row r="4162" spans="8:8" x14ac:dyDescent="0.25">
      <c r="H4162" s="144"/>
    </row>
    <row r="4163" spans="8:8" x14ac:dyDescent="0.25">
      <c r="H4163" s="144"/>
    </row>
    <row r="4164" spans="8:8" x14ac:dyDescent="0.25">
      <c r="H4164" s="144"/>
    </row>
    <row r="4165" spans="8:8" x14ac:dyDescent="0.25">
      <c r="H4165" s="144"/>
    </row>
    <row r="4166" spans="8:8" x14ac:dyDescent="0.25">
      <c r="H4166" s="144"/>
    </row>
    <row r="4167" spans="8:8" x14ac:dyDescent="0.25">
      <c r="H4167" s="144"/>
    </row>
    <row r="4168" spans="8:8" x14ac:dyDescent="0.25">
      <c r="H4168" s="144"/>
    </row>
    <row r="4169" spans="8:8" x14ac:dyDescent="0.25">
      <c r="H4169" s="144"/>
    </row>
    <row r="4170" spans="8:8" x14ac:dyDescent="0.25">
      <c r="H4170" s="144"/>
    </row>
    <row r="4171" spans="8:8" x14ac:dyDescent="0.25">
      <c r="H4171" s="144"/>
    </row>
    <row r="4172" spans="8:8" x14ac:dyDescent="0.25">
      <c r="H4172" s="144"/>
    </row>
    <row r="4173" spans="8:8" x14ac:dyDescent="0.25">
      <c r="H4173" s="144"/>
    </row>
    <row r="4174" spans="8:8" x14ac:dyDescent="0.25">
      <c r="H4174" s="144"/>
    </row>
    <row r="4175" spans="8:8" x14ac:dyDescent="0.25">
      <c r="H4175" s="144"/>
    </row>
    <row r="4176" spans="8:8" x14ac:dyDescent="0.25">
      <c r="H4176" s="144"/>
    </row>
    <row r="4177" spans="8:8" x14ac:dyDescent="0.25">
      <c r="H4177" s="144"/>
    </row>
    <row r="4178" spans="8:8" x14ac:dyDescent="0.25">
      <c r="H4178" s="144"/>
    </row>
    <row r="4179" spans="8:8" x14ac:dyDescent="0.25">
      <c r="H4179" s="144"/>
    </row>
    <row r="4180" spans="8:8" x14ac:dyDescent="0.25">
      <c r="H4180" s="144"/>
    </row>
    <row r="4181" spans="8:8" x14ac:dyDescent="0.25">
      <c r="H4181" s="144"/>
    </row>
    <row r="4182" spans="8:8" x14ac:dyDescent="0.25">
      <c r="H4182" s="144"/>
    </row>
    <row r="4183" spans="8:8" x14ac:dyDescent="0.25">
      <c r="H4183" s="144"/>
    </row>
    <row r="4184" spans="8:8" x14ac:dyDescent="0.25">
      <c r="H4184" s="144"/>
    </row>
    <row r="4185" spans="8:8" x14ac:dyDescent="0.25">
      <c r="H4185" s="144"/>
    </row>
    <row r="4186" spans="8:8" x14ac:dyDescent="0.25">
      <c r="H4186" s="144"/>
    </row>
    <row r="4187" spans="8:8" x14ac:dyDescent="0.25">
      <c r="H4187" s="144"/>
    </row>
    <row r="4188" spans="8:8" x14ac:dyDescent="0.25">
      <c r="H4188" s="144"/>
    </row>
    <row r="4189" spans="8:8" x14ac:dyDescent="0.25">
      <c r="H4189" s="144"/>
    </row>
    <row r="4190" spans="8:8" x14ac:dyDescent="0.25">
      <c r="H4190" s="144"/>
    </row>
    <row r="4191" spans="8:8" x14ac:dyDescent="0.25">
      <c r="H4191" s="144"/>
    </row>
    <row r="4192" spans="8:8" x14ac:dyDescent="0.25">
      <c r="H4192" s="144"/>
    </row>
    <row r="4193" spans="8:8" x14ac:dyDescent="0.25">
      <c r="H4193" s="144"/>
    </row>
    <row r="4194" spans="8:8" x14ac:dyDescent="0.25">
      <c r="H4194" s="144"/>
    </row>
    <row r="4195" spans="8:8" x14ac:dyDescent="0.25">
      <c r="H4195" s="144"/>
    </row>
    <row r="4196" spans="8:8" x14ac:dyDescent="0.25">
      <c r="H4196" s="144"/>
    </row>
    <row r="4197" spans="8:8" x14ac:dyDescent="0.25">
      <c r="H4197" s="144"/>
    </row>
    <row r="4198" spans="8:8" x14ac:dyDescent="0.25">
      <c r="H4198" s="144"/>
    </row>
    <row r="4199" spans="8:8" x14ac:dyDescent="0.25">
      <c r="H4199" s="144"/>
    </row>
    <row r="4200" spans="8:8" x14ac:dyDescent="0.25">
      <c r="H4200" s="144"/>
    </row>
    <row r="4201" spans="8:8" x14ac:dyDescent="0.25">
      <c r="H4201" s="144"/>
    </row>
    <row r="4202" spans="8:8" x14ac:dyDescent="0.25">
      <c r="H4202" s="144"/>
    </row>
    <row r="4203" spans="8:8" x14ac:dyDescent="0.25">
      <c r="H4203" s="144"/>
    </row>
    <row r="4204" spans="8:8" x14ac:dyDescent="0.25">
      <c r="H4204" s="144"/>
    </row>
    <row r="4205" spans="8:8" x14ac:dyDescent="0.25">
      <c r="H4205" s="144"/>
    </row>
    <row r="4206" spans="8:8" x14ac:dyDescent="0.25">
      <c r="H4206" s="144"/>
    </row>
    <row r="4207" spans="8:8" x14ac:dyDescent="0.25">
      <c r="H4207" s="144"/>
    </row>
    <row r="4208" spans="8:8" x14ac:dyDescent="0.25">
      <c r="H4208" s="144"/>
    </row>
    <row r="4209" spans="8:8" x14ac:dyDescent="0.25">
      <c r="H4209" s="144"/>
    </row>
    <row r="4210" spans="8:8" x14ac:dyDescent="0.25">
      <c r="H4210" s="144"/>
    </row>
    <row r="4211" spans="8:8" x14ac:dyDescent="0.25">
      <c r="H4211" s="144"/>
    </row>
    <row r="4212" spans="8:8" x14ac:dyDescent="0.25">
      <c r="H4212" s="144"/>
    </row>
    <row r="4213" spans="8:8" x14ac:dyDescent="0.25">
      <c r="H4213" s="144"/>
    </row>
    <row r="4214" spans="8:8" x14ac:dyDescent="0.25">
      <c r="H4214" s="144"/>
    </row>
    <row r="4215" spans="8:8" x14ac:dyDescent="0.25">
      <c r="H4215" s="144"/>
    </row>
    <row r="4216" spans="8:8" x14ac:dyDescent="0.25">
      <c r="H4216" s="144"/>
    </row>
    <row r="4217" spans="8:8" x14ac:dyDescent="0.25">
      <c r="H4217" s="144"/>
    </row>
    <row r="4218" spans="8:8" x14ac:dyDescent="0.25">
      <c r="H4218" s="144"/>
    </row>
    <row r="4219" spans="8:8" x14ac:dyDescent="0.25">
      <c r="H4219" s="144"/>
    </row>
    <row r="4220" spans="8:8" x14ac:dyDescent="0.25">
      <c r="H4220" s="144"/>
    </row>
    <row r="4221" spans="8:8" x14ac:dyDescent="0.25">
      <c r="H4221" s="144"/>
    </row>
    <row r="4222" spans="8:8" x14ac:dyDescent="0.25">
      <c r="H4222" s="144"/>
    </row>
    <row r="4223" spans="8:8" x14ac:dyDescent="0.25">
      <c r="H4223" s="144"/>
    </row>
    <row r="4224" spans="8:8" x14ac:dyDescent="0.25">
      <c r="H4224" s="144"/>
    </row>
    <row r="4225" spans="8:8" x14ac:dyDescent="0.25">
      <c r="H4225" s="144"/>
    </row>
    <row r="4226" spans="8:8" x14ac:dyDescent="0.25">
      <c r="H4226" s="144"/>
    </row>
    <row r="4227" spans="8:8" x14ac:dyDescent="0.25">
      <c r="H4227" s="144"/>
    </row>
    <row r="4228" spans="8:8" x14ac:dyDescent="0.25">
      <c r="H4228" s="144"/>
    </row>
    <row r="4229" spans="8:8" x14ac:dyDescent="0.25">
      <c r="H4229" s="144"/>
    </row>
    <row r="4230" spans="8:8" x14ac:dyDescent="0.25">
      <c r="H4230" s="144"/>
    </row>
    <row r="4231" spans="8:8" x14ac:dyDescent="0.25">
      <c r="H4231" s="144"/>
    </row>
    <row r="4232" spans="8:8" x14ac:dyDescent="0.25">
      <c r="H4232" s="144"/>
    </row>
    <row r="4233" spans="8:8" x14ac:dyDescent="0.25">
      <c r="H4233" s="144"/>
    </row>
    <row r="4234" spans="8:8" x14ac:dyDescent="0.25">
      <c r="H4234" s="144"/>
    </row>
    <row r="4235" spans="8:8" x14ac:dyDescent="0.25">
      <c r="H4235" s="144"/>
    </row>
    <row r="4236" spans="8:8" x14ac:dyDescent="0.25">
      <c r="H4236" s="144"/>
    </row>
    <row r="4237" spans="8:8" x14ac:dyDescent="0.25">
      <c r="H4237" s="144"/>
    </row>
    <row r="4238" spans="8:8" x14ac:dyDescent="0.25">
      <c r="H4238" s="144"/>
    </row>
    <row r="4239" spans="8:8" x14ac:dyDescent="0.25">
      <c r="H4239" s="144"/>
    </row>
    <row r="4240" spans="8:8" x14ac:dyDescent="0.25">
      <c r="H4240" s="144"/>
    </row>
    <row r="4241" spans="8:8" x14ac:dyDescent="0.25">
      <c r="H4241" s="144"/>
    </row>
    <row r="4242" spans="8:8" x14ac:dyDescent="0.25">
      <c r="H4242" s="144"/>
    </row>
    <row r="4243" spans="8:8" x14ac:dyDescent="0.25">
      <c r="H4243" s="144"/>
    </row>
    <row r="4244" spans="8:8" x14ac:dyDescent="0.25">
      <c r="H4244" s="144"/>
    </row>
    <row r="4245" spans="8:8" x14ac:dyDescent="0.25">
      <c r="H4245" s="144"/>
    </row>
    <row r="4246" spans="8:8" x14ac:dyDescent="0.25">
      <c r="H4246" s="144"/>
    </row>
    <row r="4247" spans="8:8" x14ac:dyDescent="0.25">
      <c r="H4247" s="144"/>
    </row>
    <row r="4248" spans="8:8" x14ac:dyDescent="0.25">
      <c r="H4248" s="144"/>
    </row>
    <row r="4249" spans="8:8" x14ac:dyDescent="0.25">
      <c r="H4249" s="144"/>
    </row>
    <row r="4250" spans="8:8" x14ac:dyDescent="0.25">
      <c r="H4250" s="144"/>
    </row>
    <row r="4251" spans="8:8" x14ac:dyDescent="0.25">
      <c r="H4251" s="144"/>
    </row>
    <row r="4252" spans="8:8" x14ac:dyDescent="0.25">
      <c r="H4252" s="144"/>
    </row>
    <row r="4253" spans="8:8" x14ac:dyDescent="0.25">
      <c r="H4253" s="144"/>
    </row>
    <row r="4254" spans="8:8" x14ac:dyDescent="0.25">
      <c r="H4254" s="144"/>
    </row>
    <row r="4255" spans="8:8" x14ac:dyDescent="0.25">
      <c r="H4255" s="144"/>
    </row>
    <row r="4256" spans="8:8" x14ac:dyDescent="0.25">
      <c r="H4256" s="144"/>
    </row>
    <row r="4257" spans="8:8" x14ac:dyDescent="0.25">
      <c r="H4257" s="144"/>
    </row>
    <row r="4258" spans="8:8" x14ac:dyDescent="0.25">
      <c r="H4258" s="144"/>
    </row>
    <row r="4259" spans="8:8" x14ac:dyDescent="0.25">
      <c r="H4259" s="144"/>
    </row>
    <row r="4260" spans="8:8" x14ac:dyDescent="0.25">
      <c r="H4260" s="144"/>
    </row>
    <row r="4261" spans="8:8" x14ac:dyDescent="0.25">
      <c r="H4261" s="144"/>
    </row>
    <row r="4262" spans="8:8" x14ac:dyDescent="0.25">
      <c r="H4262" s="144"/>
    </row>
    <row r="4263" spans="8:8" x14ac:dyDescent="0.25">
      <c r="H4263" s="144"/>
    </row>
    <row r="4264" spans="8:8" x14ac:dyDescent="0.25">
      <c r="H4264" s="144"/>
    </row>
    <row r="4265" spans="8:8" x14ac:dyDescent="0.25">
      <c r="H4265" s="144"/>
    </row>
    <row r="4266" spans="8:8" x14ac:dyDescent="0.25">
      <c r="H4266" s="144"/>
    </row>
    <row r="4267" spans="8:8" x14ac:dyDescent="0.25">
      <c r="H4267" s="144"/>
    </row>
    <row r="4268" spans="8:8" x14ac:dyDescent="0.25">
      <c r="H4268" s="144"/>
    </row>
    <row r="4269" spans="8:8" x14ac:dyDescent="0.25">
      <c r="H4269" s="144"/>
    </row>
    <row r="4270" spans="8:8" x14ac:dyDescent="0.25">
      <c r="H4270" s="144"/>
    </row>
    <row r="4271" spans="8:8" x14ac:dyDescent="0.25">
      <c r="H4271" s="144"/>
    </row>
    <row r="4272" spans="8:8" x14ac:dyDescent="0.25">
      <c r="H4272" s="144"/>
    </row>
    <row r="4273" spans="8:8" x14ac:dyDescent="0.25">
      <c r="H4273" s="144"/>
    </row>
    <row r="4274" spans="8:8" x14ac:dyDescent="0.25">
      <c r="H4274" s="144"/>
    </row>
    <row r="4275" spans="8:8" x14ac:dyDescent="0.25">
      <c r="H4275" s="144"/>
    </row>
    <row r="4276" spans="8:8" x14ac:dyDescent="0.25">
      <c r="H4276" s="144"/>
    </row>
    <row r="4277" spans="8:8" x14ac:dyDescent="0.25">
      <c r="H4277" s="144"/>
    </row>
    <row r="4278" spans="8:8" x14ac:dyDescent="0.25">
      <c r="H4278" s="144"/>
    </row>
    <row r="4279" spans="8:8" x14ac:dyDescent="0.25">
      <c r="H4279" s="144"/>
    </row>
    <row r="4280" spans="8:8" x14ac:dyDescent="0.25">
      <c r="H4280" s="144"/>
    </row>
    <row r="4281" spans="8:8" x14ac:dyDescent="0.25">
      <c r="H4281" s="144"/>
    </row>
    <row r="4282" spans="8:8" x14ac:dyDescent="0.25">
      <c r="H4282" s="144"/>
    </row>
    <row r="4283" spans="8:8" x14ac:dyDescent="0.25">
      <c r="H4283" s="144"/>
    </row>
    <row r="4284" spans="8:8" x14ac:dyDescent="0.25">
      <c r="H4284" s="144"/>
    </row>
    <row r="4285" spans="8:8" x14ac:dyDescent="0.25">
      <c r="H4285" s="144"/>
    </row>
    <row r="4286" spans="8:8" x14ac:dyDescent="0.25">
      <c r="H4286" s="144"/>
    </row>
    <row r="4287" spans="8:8" x14ac:dyDescent="0.25">
      <c r="H4287" s="144"/>
    </row>
    <row r="4288" spans="8:8" x14ac:dyDescent="0.25">
      <c r="H4288" s="144"/>
    </row>
    <row r="4289" spans="8:8" x14ac:dyDescent="0.25">
      <c r="H4289" s="144"/>
    </row>
    <row r="4290" spans="8:8" x14ac:dyDescent="0.25">
      <c r="H4290" s="144"/>
    </row>
    <row r="4291" spans="8:8" x14ac:dyDescent="0.25">
      <c r="H4291" s="144"/>
    </row>
    <row r="4292" spans="8:8" x14ac:dyDescent="0.25">
      <c r="H4292" s="144"/>
    </row>
    <row r="4293" spans="8:8" x14ac:dyDescent="0.25">
      <c r="H4293" s="144"/>
    </row>
    <row r="4294" spans="8:8" x14ac:dyDescent="0.25">
      <c r="H4294" s="144"/>
    </row>
    <row r="4295" spans="8:8" x14ac:dyDescent="0.25">
      <c r="H4295" s="144"/>
    </row>
    <row r="4296" spans="8:8" x14ac:dyDescent="0.25">
      <c r="H4296" s="144"/>
    </row>
    <row r="4297" spans="8:8" x14ac:dyDescent="0.25">
      <c r="H4297" s="144"/>
    </row>
    <row r="4298" spans="8:8" x14ac:dyDescent="0.25">
      <c r="H4298" s="144"/>
    </row>
    <row r="4299" spans="8:8" x14ac:dyDescent="0.25">
      <c r="H4299" s="144"/>
    </row>
    <row r="4300" spans="8:8" x14ac:dyDescent="0.25">
      <c r="H4300" s="144"/>
    </row>
    <row r="4301" spans="8:8" x14ac:dyDescent="0.25">
      <c r="H4301" s="144"/>
    </row>
    <row r="4302" spans="8:8" x14ac:dyDescent="0.25">
      <c r="H4302" s="144"/>
    </row>
    <row r="4303" spans="8:8" x14ac:dyDescent="0.25">
      <c r="H4303" s="144"/>
    </row>
    <row r="4304" spans="8:8" x14ac:dyDescent="0.25">
      <c r="H4304" s="144"/>
    </row>
    <row r="4305" spans="8:8" x14ac:dyDescent="0.25">
      <c r="H4305" s="144"/>
    </row>
    <row r="4306" spans="8:8" x14ac:dyDescent="0.25">
      <c r="H4306" s="144"/>
    </row>
    <row r="4307" spans="8:8" x14ac:dyDescent="0.25">
      <c r="H4307" s="144"/>
    </row>
    <row r="4308" spans="8:8" x14ac:dyDescent="0.25">
      <c r="H4308" s="144"/>
    </row>
    <row r="4309" spans="8:8" x14ac:dyDescent="0.25">
      <c r="H4309" s="144"/>
    </row>
    <row r="4310" spans="8:8" x14ac:dyDescent="0.25">
      <c r="H4310" s="144"/>
    </row>
    <row r="4311" spans="8:8" x14ac:dyDescent="0.25">
      <c r="H4311" s="144"/>
    </row>
    <row r="4312" spans="8:8" x14ac:dyDescent="0.25">
      <c r="H4312" s="144"/>
    </row>
    <row r="4313" spans="8:8" x14ac:dyDescent="0.25">
      <c r="H4313" s="144"/>
    </row>
    <row r="4314" spans="8:8" x14ac:dyDescent="0.25">
      <c r="H4314" s="144"/>
    </row>
    <row r="4315" spans="8:8" x14ac:dyDescent="0.25">
      <c r="H4315" s="144"/>
    </row>
    <row r="4316" spans="8:8" x14ac:dyDescent="0.25">
      <c r="H4316" s="144"/>
    </row>
    <row r="4317" spans="8:8" x14ac:dyDescent="0.25">
      <c r="H4317" s="144"/>
    </row>
    <row r="4318" spans="8:8" x14ac:dyDescent="0.25">
      <c r="H4318" s="144"/>
    </row>
    <row r="4319" spans="8:8" x14ac:dyDescent="0.25">
      <c r="H4319" s="144"/>
    </row>
    <row r="4320" spans="8:8" x14ac:dyDescent="0.25">
      <c r="H4320" s="144"/>
    </row>
    <row r="4321" spans="8:8" x14ac:dyDescent="0.25">
      <c r="H4321" s="144"/>
    </row>
    <row r="4322" spans="8:8" x14ac:dyDescent="0.25">
      <c r="H4322" s="144"/>
    </row>
    <row r="4323" spans="8:8" x14ac:dyDescent="0.25">
      <c r="H4323" s="144"/>
    </row>
    <row r="4324" spans="8:8" x14ac:dyDescent="0.25">
      <c r="H4324" s="144"/>
    </row>
    <row r="4325" spans="8:8" x14ac:dyDescent="0.25">
      <c r="H4325" s="144"/>
    </row>
    <row r="4326" spans="8:8" x14ac:dyDescent="0.25">
      <c r="H4326" s="144"/>
    </row>
    <row r="4327" spans="8:8" x14ac:dyDescent="0.25">
      <c r="H4327" s="144"/>
    </row>
    <row r="4328" spans="8:8" x14ac:dyDescent="0.25">
      <c r="H4328" s="144"/>
    </row>
    <row r="4329" spans="8:8" x14ac:dyDescent="0.25">
      <c r="H4329" s="144"/>
    </row>
    <row r="4330" spans="8:8" x14ac:dyDescent="0.25">
      <c r="H4330" s="144"/>
    </row>
    <row r="4331" spans="8:8" x14ac:dyDescent="0.25">
      <c r="H4331" s="144"/>
    </row>
    <row r="4332" spans="8:8" x14ac:dyDescent="0.25">
      <c r="H4332" s="144"/>
    </row>
    <row r="4333" spans="8:8" x14ac:dyDescent="0.25">
      <c r="H4333" s="144"/>
    </row>
    <row r="4334" spans="8:8" x14ac:dyDescent="0.25">
      <c r="H4334" s="144"/>
    </row>
    <row r="4335" spans="8:8" x14ac:dyDescent="0.25">
      <c r="H4335" s="144"/>
    </row>
    <row r="4336" spans="8:8" x14ac:dyDescent="0.25">
      <c r="H4336" s="144"/>
    </row>
    <row r="4337" spans="8:8" x14ac:dyDescent="0.25">
      <c r="H4337" s="144"/>
    </row>
    <row r="4338" spans="8:8" x14ac:dyDescent="0.25">
      <c r="H4338" s="144"/>
    </row>
    <row r="4339" spans="8:8" x14ac:dyDescent="0.25">
      <c r="H4339" s="144"/>
    </row>
    <row r="4340" spans="8:8" x14ac:dyDescent="0.25">
      <c r="H4340" s="144"/>
    </row>
    <row r="4341" spans="8:8" x14ac:dyDescent="0.25">
      <c r="H4341" s="144"/>
    </row>
    <row r="4342" spans="8:8" x14ac:dyDescent="0.25">
      <c r="H4342" s="144"/>
    </row>
    <row r="4343" spans="8:8" x14ac:dyDescent="0.25">
      <c r="H4343" s="144"/>
    </row>
    <row r="4344" spans="8:8" x14ac:dyDescent="0.25">
      <c r="H4344" s="144"/>
    </row>
    <row r="4345" spans="8:8" x14ac:dyDescent="0.25">
      <c r="H4345" s="144"/>
    </row>
    <row r="4346" spans="8:8" x14ac:dyDescent="0.25">
      <c r="H4346" s="144"/>
    </row>
    <row r="4347" spans="8:8" x14ac:dyDescent="0.25">
      <c r="H4347" s="144"/>
    </row>
    <row r="4348" spans="8:8" x14ac:dyDescent="0.25">
      <c r="H4348" s="144"/>
    </row>
    <row r="4349" spans="8:8" x14ac:dyDescent="0.25">
      <c r="H4349" s="144"/>
    </row>
    <row r="4350" spans="8:8" x14ac:dyDescent="0.25">
      <c r="H4350" s="144"/>
    </row>
    <row r="4351" spans="8:8" x14ac:dyDescent="0.25">
      <c r="H4351" s="144"/>
    </row>
    <row r="4352" spans="8:8" x14ac:dyDescent="0.25">
      <c r="H4352" s="144"/>
    </row>
    <row r="4353" spans="8:8" x14ac:dyDescent="0.25">
      <c r="H4353" s="144"/>
    </row>
    <row r="4354" spans="8:8" x14ac:dyDescent="0.25">
      <c r="H4354" s="144"/>
    </row>
    <row r="4355" spans="8:8" x14ac:dyDescent="0.25">
      <c r="H4355" s="144"/>
    </row>
    <row r="4356" spans="8:8" x14ac:dyDescent="0.25">
      <c r="H4356" s="144"/>
    </row>
    <row r="4357" spans="8:8" x14ac:dyDescent="0.25">
      <c r="H4357" s="144"/>
    </row>
    <row r="4358" spans="8:8" x14ac:dyDescent="0.25">
      <c r="H4358" s="144"/>
    </row>
    <row r="4359" spans="8:8" x14ac:dyDescent="0.25">
      <c r="H4359" s="144"/>
    </row>
    <row r="4360" spans="8:8" x14ac:dyDescent="0.25">
      <c r="H4360" s="144"/>
    </row>
    <row r="4361" spans="8:8" x14ac:dyDescent="0.25">
      <c r="H4361" s="144"/>
    </row>
    <row r="4362" spans="8:8" x14ac:dyDescent="0.25">
      <c r="H4362" s="144"/>
    </row>
    <row r="4363" spans="8:8" x14ac:dyDescent="0.25">
      <c r="H4363" s="144"/>
    </row>
    <row r="4364" spans="8:8" x14ac:dyDescent="0.25">
      <c r="H4364" s="144"/>
    </row>
    <row r="4365" spans="8:8" x14ac:dyDescent="0.25">
      <c r="H4365" s="144"/>
    </row>
    <row r="4366" spans="8:8" x14ac:dyDescent="0.25">
      <c r="H4366" s="144"/>
    </row>
    <row r="4367" spans="8:8" x14ac:dyDescent="0.25">
      <c r="H4367" s="144"/>
    </row>
    <row r="4368" spans="8:8" x14ac:dyDescent="0.25">
      <c r="H4368" s="144"/>
    </row>
    <row r="4369" spans="8:8" x14ac:dyDescent="0.25">
      <c r="H4369" s="144"/>
    </row>
    <row r="4370" spans="8:8" x14ac:dyDescent="0.25">
      <c r="H4370" s="144"/>
    </row>
    <row r="4371" spans="8:8" x14ac:dyDescent="0.25">
      <c r="H4371" s="144"/>
    </row>
    <row r="4372" spans="8:8" x14ac:dyDescent="0.25">
      <c r="H4372" s="144"/>
    </row>
    <row r="4373" spans="8:8" x14ac:dyDescent="0.25">
      <c r="H4373" s="144"/>
    </row>
    <row r="4374" spans="8:8" x14ac:dyDescent="0.25">
      <c r="H4374" s="144"/>
    </row>
    <row r="4375" spans="8:8" x14ac:dyDescent="0.25">
      <c r="H4375" s="144"/>
    </row>
    <row r="4376" spans="8:8" x14ac:dyDescent="0.25">
      <c r="H4376" s="144"/>
    </row>
    <row r="4377" spans="8:8" x14ac:dyDescent="0.25">
      <c r="H4377" s="144"/>
    </row>
    <row r="4378" spans="8:8" x14ac:dyDescent="0.25">
      <c r="H4378" s="144"/>
    </row>
    <row r="4379" spans="8:8" x14ac:dyDescent="0.25">
      <c r="H4379" s="144"/>
    </row>
    <row r="4380" spans="8:8" x14ac:dyDescent="0.25">
      <c r="H4380" s="144"/>
    </row>
    <row r="4381" spans="8:8" x14ac:dyDescent="0.25">
      <c r="H4381" s="144"/>
    </row>
    <row r="4382" spans="8:8" x14ac:dyDescent="0.25">
      <c r="H4382" s="144"/>
    </row>
    <row r="4383" spans="8:8" x14ac:dyDescent="0.25">
      <c r="H4383" s="144"/>
    </row>
    <row r="4384" spans="8:8" x14ac:dyDescent="0.25">
      <c r="H4384" s="144"/>
    </row>
    <row r="4385" spans="8:8" x14ac:dyDescent="0.25">
      <c r="H4385" s="144"/>
    </row>
    <row r="4386" spans="8:8" x14ac:dyDescent="0.25">
      <c r="H4386" s="144"/>
    </row>
    <row r="4387" spans="8:8" x14ac:dyDescent="0.25">
      <c r="H4387" s="144"/>
    </row>
    <row r="4388" spans="8:8" x14ac:dyDescent="0.25">
      <c r="H4388" s="144"/>
    </row>
    <row r="4389" spans="8:8" x14ac:dyDescent="0.25">
      <c r="H4389" s="144"/>
    </row>
    <row r="4390" spans="8:8" x14ac:dyDescent="0.25">
      <c r="H4390" s="144"/>
    </row>
    <row r="4391" spans="8:8" x14ac:dyDescent="0.25">
      <c r="H4391" s="144"/>
    </row>
    <row r="4392" spans="8:8" x14ac:dyDescent="0.25">
      <c r="H4392" s="144"/>
    </row>
    <row r="4393" spans="8:8" x14ac:dyDescent="0.25">
      <c r="H4393" s="144"/>
    </row>
    <row r="4394" spans="8:8" x14ac:dyDescent="0.25">
      <c r="H4394" s="144"/>
    </row>
    <row r="4395" spans="8:8" x14ac:dyDescent="0.25">
      <c r="H4395" s="144"/>
    </row>
    <row r="4396" spans="8:8" x14ac:dyDescent="0.25">
      <c r="H4396" s="144"/>
    </row>
    <row r="4397" spans="8:8" x14ac:dyDescent="0.25">
      <c r="H4397" s="144"/>
    </row>
    <row r="4398" spans="8:8" x14ac:dyDescent="0.25">
      <c r="H4398" s="144"/>
    </row>
    <row r="4399" spans="8:8" x14ac:dyDescent="0.25">
      <c r="H4399" s="144"/>
    </row>
    <row r="4400" spans="8:8" x14ac:dyDescent="0.25">
      <c r="H4400" s="144"/>
    </row>
    <row r="4401" spans="8:8" x14ac:dyDescent="0.25">
      <c r="H4401" s="144"/>
    </row>
    <row r="4402" spans="8:8" x14ac:dyDescent="0.25">
      <c r="H4402" s="144"/>
    </row>
    <row r="4403" spans="8:8" x14ac:dyDescent="0.25">
      <c r="H4403" s="144"/>
    </row>
    <row r="4404" spans="8:8" x14ac:dyDescent="0.25">
      <c r="H4404" s="144"/>
    </row>
    <row r="4405" spans="8:8" x14ac:dyDescent="0.25">
      <c r="H4405" s="144"/>
    </row>
    <row r="4406" spans="8:8" x14ac:dyDescent="0.25">
      <c r="H4406" s="144"/>
    </row>
    <row r="4407" spans="8:8" x14ac:dyDescent="0.25">
      <c r="H4407" s="144"/>
    </row>
    <row r="4408" spans="8:8" x14ac:dyDescent="0.25">
      <c r="H4408" s="144"/>
    </row>
    <row r="4409" spans="8:8" x14ac:dyDescent="0.25">
      <c r="H4409" s="144"/>
    </row>
    <row r="4410" spans="8:8" x14ac:dyDescent="0.25">
      <c r="H4410" s="144"/>
    </row>
    <row r="4411" spans="8:8" x14ac:dyDescent="0.25">
      <c r="H4411" s="144"/>
    </row>
    <row r="4412" spans="8:8" x14ac:dyDescent="0.25">
      <c r="H4412" s="144"/>
    </row>
    <row r="4413" spans="8:8" x14ac:dyDescent="0.25">
      <c r="H4413" s="144"/>
    </row>
    <row r="4414" spans="8:8" x14ac:dyDescent="0.25">
      <c r="H4414" s="144"/>
    </row>
    <row r="4415" spans="8:8" x14ac:dyDescent="0.25">
      <c r="H4415" s="144"/>
    </row>
    <row r="4416" spans="8:8" x14ac:dyDescent="0.25">
      <c r="H4416" s="144"/>
    </row>
    <row r="4417" spans="8:8" x14ac:dyDescent="0.25">
      <c r="H4417" s="144"/>
    </row>
    <row r="4418" spans="8:8" x14ac:dyDescent="0.25">
      <c r="H4418" s="144"/>
    </row>
    <row r="4419" spans="8:8" x14ac:dyDescent="0.25">
      <c r="H4419" s="144"/>
    </row>
    <row r="4420" spans="8:8" x14ac:dyDescent="0.25">
      <c r="H4420" s="144"/>
    </row>
    <row r="4421" spans="8:8" x14ac:dyDescent="0.25">
      <c r="H4421" s="144"/>
    </row>
    <row r="4422" spans="8:8" x14ac:dyDescent="0.25">
      <c r="H4422" s="144"/>
    </row>
    <row r="4423" spans="8:8" x14ac:dyDescent="0.25">
      <c r="H4423" s="144"/>
    </row>
    <row r="4424" spans="8:8" x14ac:dyDescent="0.25">
      <c r="H4424" s="144"/>
    </row>
    <row r="4425" spans="8:8" x14ac:dyDescent="0.25">
      <c r="H4425" s="144"/>
    </row>
    <row r="4426" spans="8:8" x14ac:dyDescent="0.25">
      <c r="H4426" s="144"/>
    </row>
    <row r="4427" spans="8:8" x14ac:dyDescent="0.25">
      <c r="H4427" s="144"/>
    </row>
    <row r="4428" spans="8:8" x14ac:dyDescent="0.25">
      <c r="H4428" s="144"/>
    </row>
    <row r="4429" spans="8:8" x14ac:dyDescent="0.25">
      <c r="H4429" s="144"/>
    </row>
    <row r="4430" spans="8:8" x14ac:dyDescent="0.25">
      <c r="H4430" s="144"/>
    </row>
    <row r="4431" spans="8:8" x14ac:dyDescent="0.25">
      <c r="H4431" s="144"/>
    </row>
    <row r="4432" spans="8:8" x14ac:dyDescent="0.25">
      <c r="H4432" s="144"/>
    </row>
    <row r="4433" spans="8:8" x14ac:dyDescent="0.25">
      <c r="H4433" s="144"/>
    </row>
    <row r="4434" spans="8:8" x14ac:dyDescent="0.25">
      <c r="H4434" s="144"/>
    </row>
    <row r="4435" spans="8:8" x14ac:dyDescent="0.25">
      <c r="H4435" s="144"/>
    </row>
    <row r="4436" spans="8:8" x14ac:dyDescent="0.25">
      <c r="H4436" s="144"/>
    </row>
    <row r="4437" spans="8:8" x14ac:dyDescent="0.25">
      <c r="H4437" s="144"/>
    </row>
    <row r="4438" spans="8:8" x14ac:dyDescent="0.25">
      <c r="H4438" s="144"/>
    </row>
    <row r="4439" spans="8:8" x14ac:dyDescent="0.25">
      <c r="H4439" s="144"/>
    </row>
    <row r="4440" spans="8:8" x14ac:dyDescent="0.25">
      <c r="H4440" s="144"/>
    </row>
    <row r="4441" spans="8:8" x14ac:dyDescent="0.25">
      <c r="H4441" s="144"/>
    </row>
    <row r="4442" spans="8:8" x14ac:dyDescent="0.25">
      <c r="H4442" s="144"/>
    </row>
    <row r="4443" spans="8:8" x14ac:dyDescent="0.25">
      <c r="H4443" s="144"/>
    </row>
    <row r="4444" spans="8:8" x14ac:dyDescent="0.25">
      <c r="H4444" s="144"/>
    </row>
    <row r="4445" spans="8:8" x14ac:dyDescent="0.25">
      <c r="H4445" s="144"/>
    </row>
    <row r="4446" spans="8:8" x14ac:dyDescent="0.25">
      <c r="H4446" s="144"/>
    </row>
    <row r="4447" spans="8:8" x14ac:dyDescent="0.25">
      <c r="H4447" s="144"/>
    </row>
    <row r="4448" spans="8:8" x14ac:dyDescent="0.25">
      <c r="H4448" s="144"/>
    </row>
    <row r="4449" spans="8:8" x14ac:dyDescent="0.25">
      <c r="H4449" s="144"/>
    </row>
    <row r="4450" spans="8:8" x14ac:dyDescent="0.25">
      <c r="H4450" s="144"/>
    </row>
    <row r="4451" spans="8:8" x14ac:dyDescent="0.25">
      <c r="H4451" s="144"/>
    </row>
    <row r="4452" spans="8:8" x14ac:dyDescent="0.25">
      <c r="H4452" s="144"/>
    </row>
    <row r="4453" spans="8:8" x14ac:dyDescent="0.25">
      <c r="H4453" s="144"/>
    </row>
    <row r="4454" spans="8:8" x14ac:dyDescent="0.25">
      <c r="H4454" s="144"/>
    </row>
    <row r="4455" spans="8:8" x14ac:dyDescent="0.25">
      <c r="H4455" s="144"/>
    </row>
    <row r="4456" spans="8:8" x14ac:dyDescent="0.25">
      <c r="H4456" s="144"/>
    </row>
    <row r="4457" spans="8:8" x14ac:dyDescent="0.25">
      <c r="H4457" s="144"/>
    </row>
    <row r="4458" spans="8:8" x14ac:dyDescent="0.25">
      <c r="H4458" s="144"/>
    </row>
    <row r="4459" spans="8:8" x14ac:dyDescent="0.25">
      <c r="H4459" s="144"/>
    </row>
    <row r="4460" spans="8:8" x14ac:dyDescent="0.25">
      <c r="H4460" s="144"/>
    </row>
    <row r="4461" spans="8:8" x14ac:dyDescent="0.25">
      <c r="H4461" s="144"/>
    </row>
    <row r="4462" spans="8:8" x14ac:dyDescent="0.25">
      <c r="H4462" s="144"/>
    </row>
    <row r="4463" spans="8:8" x14ac:dyDescent="0.25">
      <c r="H4463" s="144"/>
    </row>
    <row r="4464" spans="8:8" x14ac:dyDescent="0.25">
      <c r="H4464" s="144"/>
    </row>
    <row r="4465" spans="8:8" x14ac:dyDescent="0.25">
      <c r="H4465" s="144"/>
    </row>
    <row r="4466" spans="8:8" x14ac:dyDescent="0.25">
      <c r="H4466" s="144"/>
    </row>
    <row r="4467" spans="8:8" x14ac:dyDescent="0.25">
      <c r="H4467" s="144"/>
    </row>
    <row r="4468" spans="8:8" x14ac:dyDescent="0.25">
      <c r="H4468" s="144"/>
    </row>
    <row r="4469" spans="8:8" x14ac:dyDescent="0.25">
      <c r="H4469" s="144"/>
    </row>
    <row r="4470" spans="8:8" x14ac:dyDescent="0.25">
      <c r="H4470" s="144"/>
    </row>
    <row r="4471" spans="8:8" x14ac:dyDescent="0.25">
      <c r="H4471" s="144"/>
    </row>
    <row r="4472" spans="8:8" x14ac:dyDescent="0.25">
      <c r="H4472" s="144"/>
    </row>
    <row r="4473" spans="8:8" x14ac:dyDescent="0.25">
      <c r="H4473" s="144"/>
    </row>
    <row r="4474" spans="8:8" x14ac:dyDescent="0.25">
      <c r="H4474" s="144"/>
    </row>
    <row r="4475" spans="8:8" x14ac:dyDescent="0.25">
      <c r="H4475" s="144"/>
    </row>
    <row r="4476" spans="8:8" x14ac:dyDescent="0.25">
      <c r="H4476" s="144"/>
    </row>
    <row r="4477" spans="8:8" x14ac:dyDescent="0.25">
      <c r="H4477" s="144"/>
    </row>
    <row r="4478" spans="8:8" x14ac:dyDescent="0.25">
      <c r="H4478" s="144"/>
    </row>
    <row r="4479" spans="8:8" x14ac:dyDescent="0.25">
      <c r="H4479" s="144"/>
    </row>
    <row r="4480" spans="8:8" x14ac:dyDescent="0.25">
      <c r="H4480" s="144"/>
    </row>
    <row r="4481" spans="8:8" x14ac:dyDescent="0.25">
      <c r="H4481" s="144"/>
    </row>
    <row r="4482" spans="8:8" x14ac:dyDescent="0.25">
      <c r="H4482" s="144"/>
    </row>
    <row r="4483" spans="8:8" x14ac:dyDescent="0.25">
      <c r="H4483" s="144"/>
    </row>
    <row r="4484" spans="8:8" x14ac:dyDescent="0.25">
      <c r="H4484" s="144"/>
    </row>
    <row r="4485" spans="8:8" x14ac:dyDescent="0.25">
      <c r="H4485" s="144"/>
    </row>
    <row r="4486" spans="8:8" x14ac:dyDescent="0.25">
      <c r="H4486" s="144"/>
    </row>
    <row r="4487" spans="8:8" x14ac:dyDescent="0.25">
      <c r="H4487" s="144"/>
    </row>
    <row r="4488" spans="8:8" x14ac:dyDescent="0.25">
      <c r="H4488" s="144"/>
    </row>
    <row r="4489" spans="8:8" x14ac:dyDescent="0.25">
      <c r="H4489" s="144"/>
    </row>
    <row r="4490" spans="8:8" x14ac:dyDescent="0.25">
      <c r="H4490" s="144"/>
    </row>
    <row r="4491" spans="8:8" x14ac:dyDescent="0.25">
      <c r="H4491" s="144"/>
    </row>
    <row r="4492" spans="8:8" x14ac:dyDescent="0.25">
      <c r="H4492" s="144"/>
    </row>
    <row r="4493" spans="8:8" x14ac:dyDescent="0.25">
      <c r="H4493" s="144"/>
    </row>
    <row r="4494" spans="8:8" x14ac:dyDescent="0.25">
      <c r="H4494" s="144"/>
    </row>
    <row r="4495" spans="8:8" x14ac:dyDescent="0.25">
      <c r="H4495" s="144"/>
    </row>
    <row r="4496" spans="8:8" x14ac:dyDescent="0.25">
      <c r="H4496" s="144"/>
    </row>
    <row r="4497" spans="8:8" x14ac:dyDescent="0.25">
      <c r="H4497" s="144"/>
    </row>
    <row r="4498" spans="8:8" x14ac:dyDescent="0.25">
      <c r="H4498" s="144"/>
    </row>
    <row r="4499" spans="8:8" x14ac:dyDescent="0.25">
      <c r="H4499" s="144"/>
    </row>
    <row r="4500" spans="8:8" x14ac:dyDescent="0.25">
      <c r="H4500" s="144"/>
    </row>
    <row r="4501" spans="8:8" x14ac:dyDescent="0.25">
      <c r="H4501" s="144"/>
    </row>
    <row r="4502" spans="8:8" x14ac:dyDescent="0.25">
      <c r="H4502" s="144"/>
    </row>
    <row r="4503" spans="8:8" x14ac:dyDescent="0.25">
      <c r="H4503" s="144"/>
    </row>
    <row r="4504" spans="8:8" x14ac:dyDescent="0.25">
      <c r="H4504" s="144"/>
    </row>
    <row r="4505" spans="8:8" x14ac:dyDescent="0.25">
      <c r="H4505" s="144"/>
    </row>
    <row r="4506" spans="8:8" x14ac:dyDescent="0.25">
      <c r="H4506" s="144"/>
    </row>
    <row r="4507" spans="8:8" x14ac:dyDescent="0.25">
      <c r="H4507" s="144"/>
    </row>
    <row r="4508" spans="8:8" x14ac:dyDescent="0.25">
      <c r="H4508" s="144"/>
    </row>
    <row r="4509" spans="8:8" x14ac:dyDescent="0.25">
      <c r="H4509" s="144"/>
    </row>
    <row r="4510" spans="8:8" x14ac:dyDescent="0.25">
      <c r="H4510" s="144"/>
    </row>
    <row r="4511" spans="8:8" x14ac:dyDescent="0.25">
      <c r="H4511" s="144"/>
    </row>
    <row r="4512" spans="8:8" x14ac:dyDescent="0.25">
      <c r="H4512" s="144"/>
    </row>
    <row r="4513" spans="8:8" x14ac:dyDescent="0.25">
      <c r="H4513" s="144"/>
    </row>
    <row r="4514" spans="8:8" x14ac:dyDescent="0.25">
      <c r="H4514" s="144"/>
    </row>
    <row r="4515" spans="8:8" x14ac:dyDescent="0.25">
      <c r="H4515" s="144"/>
    </row>
    <row r="4516" spans="8:8" x14ac:dyDescent="0.25">
      <c r="H4516" s="144"/>
    </row>
    <row r="4517" spans="8:8" x14ac:dyDescent="0.25">
      <c r="H4517" s="144"/>
    </row>
    <row r="4518" spans="8:8" x14ac:dyDescent="0.25">
      <c r="H4518" s="144"/>
    </row>
    <row r="4519" spans="8:8" x14ac:dyDescent="0.25">
      <c r="H4519" s="144"/>
    </row>
    <row r="4520" spans="8:8" x14ac:dyDescent="0.25">
      <c r="H4520" s="144"/>
    </row>
    <row r="4521" spans="8:8" x14ac:dyDescent="0.25">
      <c r="H4521" s="144"/>
    </row>
    <row r="4522" spans="8:8" x14ac:dyDescent="0.25">
      <c r="H4522" s="144"/>
    </row>
    <row r="4523" spans="8:8" x14ac:dyDescent="0.25">
      <c r="H4523" s="144"/>
    </row>
    <row r="4524" spans="8:8" x14ac:dyDescent="0.25">
      <c r="H4524" s="144"/>
    </row>
    <row r="4525" spans="8:8" x14ac:dyDescent="0.25">
      <c r="H4525" s="144"/>
    </row>
    <row r="4526" spans="8:8" x14ac:dyDescent="0.25">
      <c r="H4526" s="144"/>
    </row>
    <row r="4527" spans="8:8" x14ac:dyDescent="0.25">
      <c r="H4527" s="144"/>
    </row>
    <row r="4528" spans="8:8" x14ac:dyDescent="0.25">
      <c r="H4528" s="144"/>
    </row>
    <row r="4529" spans="8:8" x14ac:dyDescent="0.25">
      <c r="H4529" s="144"/>
    </row>
    <row r="4530" spans="8:8" x14ac:dyDescent="0.25">
      <c r="H4530" s="144"/>
    </row>
    <row r="4531" spans="8:8" x14ac:dyDescent="0.25">
      <c r="H4531" s="144"/>
    </row>
    <row r="4532" spans="8:8" x14ac:dyDescent="0.25">
      <c r="H4532" s="144"/>
    </row>
    <row r="4533" spans="8:8" x14ac:dyDescent="0.25">
      <c r="H4533" s="144"/>
    </row>
    <row r="4534" spans="8:8" x14ac:dyDescent="0.25">
      <c r="H4534" s="144"/>
    </row>
    <row r="4535" spans="8:8" x14ac:dyDescent="0.25">
      <c r="H4535" s="144"/>
    </row>
    <row r="4536" spans="8:8" x14ac:dyDescent="0.25">
      <c r="H4536" s="144"/>
    </row>
    <row r="4537" spans="8:8" x14ac:dyDescent="0.25">
      <c r="H4537" s="144"/>
    </row>
    <row r="4538" spans="8:8" x14ac:dyDescent="0.25">
      <c r="H4538" s="144"/>
    </row>
    <row r="4539" spans="8:8" x14ac:dyDescent="0.25">
      <c r="H4539" s="144"/>
    </row>
    <row r="4540" spans="8:8" x14ac:dyDescent="0.25">
      <c r="H4540" s="144"/>
    </row>
    <row r="4541" spans="8:8" x14ac:dyDescent="0.25">
      <c r="H4541" s="144"/>
    </row>
    <row r="4542" spans="8:8" x14ac:dyDescent="0.25">
      <c r="H4542" s="144"/>
    </row>
    <row r="4543" spans="8:8" x14ac:dyDescent="0.25">
      <c r="H4543" s="144"/>
    </row>
    <row r="4544" spans="8:8" x14ac:dyDescent="0.25">
      <c r="H4544" s="144"/>
    </row>
    <row r="4545" spans="8:8" x14ac:dyDescent="0.25">
      <c r="H4545" s="144"/>
    </row>
    <row r="4546" spans="8:8" x14ac:dyDescent="0.25">
      <c r="H4546" s="144"/>
    </row>
    <row r="4547" spans="8:8" x14ac:dyDescent="0.25">
      <c r="H4547" s="144"/>
    </row>
    <row r="4548" spans="8:8" x14ac:dyDescent="0.25">
      <c r="H4548" s="144"/>
    </row>
    <row r="4549" spans="8:8" x14ac:dyDescent="0.25">
      <c r="H4549" s="144"/>
    </row>
    <row r="4550" spans="8:8" x14ac:dyDescent="0.25">
      <c r="H4550" s="144"/>
    </row>
    <row r="4551" spans="8:8" x14ac:dyDescent="0.25">
      <c r="H4551" s="144"/>
    </row>
    <row r="4552" spans="8:8" x14ac:dyDescent="0.25">
      <c r="H4552" s="144"/>
    </row>
    <row r="4553" spans="8:8" x14ac:dyDescent="0.25">
      <c r="H4553" s="144"/>
    </row>
    <row r="4554" spans="8:8" x14ac:dyDescent="0.25">
      <c r="H4554" s="144"/>
    </row>
    <row r="4555" spans="8:8" x14ac:dyDescent="0.25">
      <c r="H4555" s="144"/>
    </row>
    <row r="4556" spans="8:8" x14ac:dyDescent="0.25">
      <c r="H4556" s="144"/>
    </row>
    <row r="4557" spans="8:8" x14ac:dyDescent="0.25">
      <c r="H4557" s="144"/>
    </row>
    <row r="4558" spans="8:8" x14ac:dyDescent="0.25">
      <c r="H4558" s="144"/>
    </row>
    <row r="4559" spans="8:8" x14ac:dyDescent="0.25">
      <c r="H4559" s="144"/>
    </row>
    <row r="4560" spans="8:8" x14ac:dyDescent="0.25">
      <c r="H4560" s="144"/>
    </row>
    <row r="4561" spans="8:8" x14ac:dyDescent="0.25">
      <c r="H4561" s="144"/>
    </row>
    <row r="4562" spans="8:8" x14ac:dyDescent="0.25">
      <c r="H4562" s="144"/>
    </row>
    <row r="4563" spans="8:8" x14ac:dyDescent="0.25">
      <c r="H4563" s="144"/>
    </row>
    <row r="4564" spans="8:8" x14ac:dyDescent="0.25">
      <c r="H4564" s="144"/>
    </row>
    <row r="4565" spans="8:8" x14ac:dyDescent="0.25">
      <c r="H4565" s="144"/>
    </row>
    <row r="4566" spans="8:8" x14ac:dyDescent="0.25">
      <c r="H4566" s="144"/>
    </row>
    <row r="4567" spans="8:8" x14ac:dyDescent="0.25">
      <c r="H4567" s="144"/>
    </row>
    <row r="4568" spans="8:8" x14ac:dyDescent="0.25">
      <c r="H4568" s="144"/>
    </row>
    <row r="4569" spans="8:8" x14ac:dyDescent="0.25">
      <c r="H4569" s="144"/>
    </row>
    <row r="4570" spans="8:8" x14ac:dyDescent="0.25">
      <c r="H4570" s="144"/>
    </row>
    <row r="4571" spans="8:8" x14ac:dyDescent="0.25">
      <c r="H4571" s="144"/>
    </row>
    <row r="4572" spans="8:8" x14ac:dyDescent="0.25">
      <c r="H4572" s="144"/>
    </row>
    <row r="4573" spans="8:8" x14ac:dyDescent="0.25">
      <c r="H4573" s="144"/>
    </row>
    <row r="4574" spans="8:8" x14ac:dyDescent="0.25">
      <c r="H4574" s="144"/>
    </row>
    <row r="4575" spans="8:8" x14ac:dyDescent="0.25">
      <c r="H4575" s="144"/>
    </row>
    <row r="4576" spans="8:8" x14ac:dyDescent="0.25">
      <c r="H4576" s="144"/>
    </row>
    <row r="4577" spans="8:8" x14ac:dyDescent="0.25">
      <c r="H4577" s="144"/>
    </row>
    <row r="4578" spans="8:8" x14ac:dyDescent="0.25">
      <c r="H4578" s="144"/>
    </row>
    <row r="4579" spans="8:8" x14ac:dyDescent="0.25">
      <c r="H4579" s="144"/>
    </row>
    <row r="4580" spans="8:8" x14ac:dyDescent="0.25">
      <c r="H4580" s="144"/>
    </row>
    <row r="4581" spans="8:8" x14ac:dyDescent="0.25">
      <c r="H4581" s="144"/>
    </row>
    <row r="4582" spans="8:8" x14ac:dyDescent="0.25">
      <c r="H4582" s="144"/>
    </row>
    <row r="4583" spans="8:8" x14ac:dyDescent="0.25">
      <c r="H4583" s="144"/>
    </row>
    <row r="4584" spans="8:8" x14ac:dyDescent="0.25">
      <c r="H4584" s="144"/>
    </row>
    <row r="4585" spans="8:8" x14ac:dyDescent="0.25">
      <c r="H4585" s="144"/>
    </row>
    <row r="4586" spans="8:8" x14ac:dyDescent="0.25">
      <c r="H4586" s="144"/>
    </row>
    <row r="4587" spans="8:8" x14ac:dyDescent="0.25">
      <c r="H4587" s="144"/>
    </row>
    <row r="4588" spans="8:8" x14ac:dyDescent="0.25">
      <c r="H4588" s="144"/>
    </row>
    <row r="4589" spans="8:8" x14ac:dyDescent="0.25">
      <c r="H4589" s="144"/>
    </row>
    <row r="4590" spans="8:8" x14ac:dyDescent="0.25">
      <c r="H4590" s="144"/>
    </row>
    <row r="4591" spans="8:8" x14ac:dyDescent="0.25">
      <c r="H4591" s="144"/>
    </row>
    <row r="4592" spans="8:8" x14ac:dyDescent="0.25">
      <c r="H4592" s="144"/>
    </row>
    <row r="4593" spans="8:8" x14ac:dyDescent="0.25">
      <c r="H4593" s="144"/>
    </row>
    <row r="4594" spans="8:8" x14ac:dyDescent="0.25">
      <c r="H4594" s="144"/>
    </row>
    <row r="4595" spans="8:8" x14ac:dyDescent="0.25">
      <c r="H4595" s="144"/>
    </row>
    <row r="4596" spans="8:8" x14ac:dyDescent="0.25">
      <c r="H4596" s="144"/>
    </row>
    <row r="4597" spans="8:8" x14ac:dyDescent="0.25">
      <c r="H4597" s="144"/>
    </row>
    <row r="4598" spans="8:8" x14ac:dyDescent="0.25">
      <c r="H4598" s="144"/>
    </row>
    <row r="4599" spans="8:8" x14ac:dyDescent="0.25">
      <c r="H4599" s="144"/>
    </row>
    <row r="4600" spans="8:8" x14ac:dyDescent="0.25">
      <c r="H4600" s="144"/>
    </row>
    <row r="4601" spans="8:8" x14ac:dyDescent="0.25">
      <c r="H4601" s="144"/>
    </row>
    <row r="4602" spans="8:8" x14ac:dyDescent="0.25">
      <c r="H4602" s="144"/>
    </row>
    <row r="4603" spans="8:8" x14ac:dyDescent="0.25">
      <c r="H4603" s="144"/>
    </row>
    <row r="4604" spans="8:8" x14ac:dyDescent="0.25">
      <c r="H4604" s="144"/>
    </row>
    <row r="4605" spans="8:8" x14ac:dyDescent="0.25">
      <c r="H4605" s="144"/>
    </row>
    <row r="4606" spans="8:8" x14ac:dyDescent="0.25">
      <c r="H4606" s="144"/>
    </row>
    <row r="4607" spans="8:8" x14ac:dyDescent="0.25">
      <c r="H4607" s="144"/>
    </row>
    <row r="4608" spans="8:8" x14ac:dyDescent="0.25">
      <c r="H4608" s="144"/>
    </row>
    <row r="4609" spans="8:8" x14ac:dyDescent="0.25">
      <c r="H4609" s="144"/>
    </row>
    <row r="4610" spans="8:8" x14ac:dyDescent="0.25">
      <c r="H4610" s="144"/>
    </row>
    <row r="4611" spans="8:8" x14ac:dyDescent="0.25">
      <c r="H4611" s="144"/>
    </row>
    <row r="4612" spans="8:8" x14ac:dyDescent="0.25">
      <c r="H4612" s="144"/>
    </row>
    <row r="4613" spans="8:8" x14ac:dyDescent="0.25">
      <c r="H4613" s="144"/>
    </row>
    <row r="4614" spans="8:8" x14ac:dyDescent="0.25">
      <c r="H4614" s="144"/>
    </row>
    <row r="4615" spans="8:8" x14ac:dyDescent="0.25">
      <c r="H4615" s="144"/>
    </row>
    <row r="4616" spans="8:8" x14ac:dyDescent="0.25">
      <c r="H4616" s="144"/>
    </row>
    <row r="4617" spans="8:8" x14ac:dyDescent="0.25">
      <c r="H4617" s="144"/>
    </row>
    <row r="4618" spans="8:8" x14ac:dyDescent="0.25">
      <c r="H4618" s="144"/>
    </row>
    <row r="4619" spans="8:8" x14ac:dyDescent="0.25">
      <c r="H4619" s="144"/>
    </row>
    <row r="4620" spans="8:8" x14ac:dyDescent="0.25">
      <c r="H4620" s="144"/>
    </row>
    <row r="4621" spans="8:8" x14ac:dyDescent="0.25">
      <c r="H4621" s="144"/>
    </row>
    <row r="4622" spans="8:8" x14ac:dyDescent="0.25">
      <c r="H4622" s="144"/>
    </row>
    <row r="4623" spans="8:8" x14ac:dyDescent="0.25">
      <c r="H4623" s="144"/>
    </row>
    <row r="4624" spans="8:8" x14ac:dyDescent="0.25">
      <c r="H4624" s="144"/>
    </row>
    <row r="4625" spans="8:8" x14ac:dyDescent="0.25">
      <c r="H4625" s="144"/>
    </row>
    <row r="4626" spans="8:8" x14ac:dyDescent="0.25">
      <c r="H4626" s="144"/>
    </row>
    <row r="4627" spans="8:8" x14ac:dyDescent="0.25">
      <c r="H4627" s="144"/>
    </row>
    <row r="4628" spans="8:8" x14ac:dyDescent="0.25">
      <c r="H4628" s="144"/>
    </row>
    <row r="4629" spans="8:8" x14ac:dyDescent="0.25">
      <c r="H4629" s="144"/>
    </row>
    <row r="4630" spans="8:8" x14ac:dyDescent="0.25">
      <c r="H4630" s="144"/>
    </row>
    <row r="4631" spans="8:8" x14ac:dyDescent="0.25">
      <c r="H4631" s="144"/>
    </row>
    <row r="4632" spans="8:8" x14ac:dyDescent="0.25">
      <c r="H4632" s="144"/>
    </row>
    <row r="4633" spans="8:8" x14ac:dyDescent="0.25">
      <c r="H4633" s="144"/>
    </row>
    <row r="4634" spans="8:8" x14ac:dyDescent="0.25">
      <c r="H4634" s="144"/>
    </row>
    <row r="4635" spans="8:8" x14ac:dyDescent="0.25">
      <c r="H4635" s="144"/>
    </row>
    <row r="4636" spans="8:8" x14ac:dyDescent="0.25">
      <c r="H4636" s="144"/>
    </row>
    <row r="4637" spans="8:8" x14ac:dyDescent="0.25">
      <c r="H4637" s="144"/>
    </row>
    <row r="4638" spans="8:8" x14ac:dyDescent="0.25">
      <c r="H4638" s="144"/>
    </row>
    <row r="4639" spans="8:8" x14ac:dyDescent="0.25">
      <c r="H4639" s="144"/>
    </row>
    <row r="4640" spans="8:8" x14ac:dyDescent="0.25">
      <c r="H4640" s="144"/>
    </row>
    <row r="4641" spans="8:8" x14ac:dyDescent="0.25">
      <c r="H4641" s="144"/>
    </row>
    <row r="4642" spans="8:8" x14ac:dyDescent="0.25">
      <c r="H4642" s="144"/>
    </row>
    <row r="4643" spans="8:8" x14ac:dyDescent="0.25">
      <c r="H4643" s="144"/>
    </row>
    <row r="4644" spans="8:8" x14ac:dyDescent="0.25">
      <c r="H4644" s="144"/>
    </row>
    <row r="4645" spans="8:8" x14ac:dyDescent="0.25">
      <c r="H4645" s="144"/>
    </row>
    <row r="4646" spans="8:8" x14ac:dyDescent="0.25">
      <c r="H4646" s="144"/>
    </row>
    <row r="4647" spans="8:8" x14ac:dyDescent="0.25">
      <c r="H4647" s="144"/>
    </row>
    <row r="4648" spans="8:8" x14ac:dyDescent="0.25">
      <c r="H4648" s="144"/>
    </row>
    <row r="4649" spans="8:8" x14ac:dyDescent="0.25">
      <c r="H4649" s="144"/>
    </row>
    <row r="4650" spans="8:8" x14ac:dyDescent="0.25">
      <c r="H4650" s="144"/>
    </row>
    <row r="4651" spans="8:8" x14ac:dyDescent="0.25">
      <c r="H4651" s="144"/>
    </row>
    <row r="4652" spans="8:8" x14ac:dyDescent="0.25">
      <c r="H4652" s="144"/>
    </row>
    <row r="4653" spans="8:8" x14ac:dyDescent="0.25">
      <c r="H4653" s="144"/>
    </row>
    <row r="4654" spans="8:8" x14ac:dyDescent="0.25">
      <c r="H4654" s="144"/>
    </row>
    <row r="4655" spans="8:8" x14ac:dyDescent="0.25">
      <c r="H4655" s="144"/>
    </row>
    <row r="4656" spans="8:8" x14ac:dyDescent="0.25">
      <c r="H4656" s="144"/>
    </row>
    <row r="4657" spans="8:8" x14ac:dyDescent="0.25">
      <c r="H4657" s="144"/>
    </row>
    <row r="4658" spans="8:8" x14ac:dyDescent="0.25">
      <c r="H4658" s="144"/>
    </row>
    <row r="4659" spans="8:8" x14ac:dyDescent="0.25">
      <c r="H4659" s="144"/>
    </row>
    <row r="4660" spans="8:8" x14ac:dyDescent="0.25">
      <c r="H4660" s="144"/>
    </row>
    <row r="4661" spans="8:8" x14ac:dyDescent="0.25">
      <c r="H4661" s="144"/>
    </row>
    <row r="4662" spans="8:8" x14ac:dyDescent="0.25">
      <c r="H4662" s="144"/>
    </row>
    <row r="4663" spans="8:8" x14ac:dyDescent="0.25">
      <c r="H4663" s="144"/>
    </row>
    <row r="4664" spans="8:8" x14ac:dyDescent="0.25">
      <c r="H4664" s="144"/>
    </row>
    <row r="4665" spans="8:8" x14ac:dyDescent="0.25">
      <c r="H4665" s="144"/>
    </row>
    <row r="4666" spans="8:8" x14ac:dyDescent="0.25">
      <c r="H4666" s="144"/>
    </row>
    <row r="4667" spans="8:8" x14ac:dyDescent="0.25">
      <c r="H4667" s="144"/>
    </row>
    <row r="4668" spans="8:8" x14ac:dyDescent="0.25">
      <c r="H4668" s="144"/>
    </row>
    <row r="4669" spans="8:8" x14ac:dyDescent="0.25">
      <c r="H4669" s="144"/>
    </row>
    <row r="4670" spans="8:8" x14ac:dyDescent="0.25">
      <c r="H4670" s="144"/>
    </row>
    <row r="4671" spans="8:8" x14ac:dyDescent="0.25">
      <c r="H4671" s="144"/>
    </row>
    <row r="4672" spans="8:8" x14ac:dyDescent="0.25">
      <c r="H4672" s="144"/>
    </row>
    <row r="4673" spans="8:8" x14ac:dyDescent="0.25">
      <c r="H4673" s="144"/>
    </row>
    <row r="4674" spans="8:8" x14ac:dyDescent="0.25">
      <c r="H4674" s="144"/>
    </row>
    <row r="4675" spans="8:8" x14ac:dyDescent="0.25">
      <c r="H4675" s="144"/>
    </row>
    <row r="4676" spans="8:8" x14ac:dyDescent="0.25">
      <c r="H4676" s="144"/>
    </row>
    <row r="4677" spans="8:8" x14ac:dyDescent="0.25">
      <c r="H4677" s="144"/>
    </row>
    <row r="4678" spans="8:8" x14ac:dyDescent="0.25">
      <c r="H4678" s="144"/>
    </row>
    <row r="4679" spans="8:8" x14ac:dyDescent="0.25">
      <c r="H4679" s="144"/>
    </row>
    <row r="4680" spans="8:8" x14ac:dyDescent="0.25">
      <c r="H4680" s="144"/>
    </row>
    <row r="4681" spans="8:8" x14ac:dyDescent="0.25">
      <c r="H4681" s="144"/>
    </row>
    <row r="4682" spans="8:8" x14ac:dyDescent="0.25">
      <c r="H4682" s="144"/>
    </row>
    <row r="4683" spans="8:8" x14ac:dyDescent="0.25">
      <c r="H4683" s="144"/>
    </row>
    <row r="4684" spans="8:8" x14ac:dyDescent="0.25">
      <c r="H4684" s="144"/>
    </row>
    <row r="4685" spans="8:8" x14ac:dyDescent="0.25">
      <c r="H4685" s="144"/>
    </row>
    <row r="4686" spans="8:8" x14ac:dyDescent="0.25">
      <c r="H4686" s="144"/>
    </row>
    <row r="4687" spans="8:8" x14ac:dyDescent="0.25">
      <c r="H4687" s="144"/>
    </row>
    <row r="4688" spans="8:8" x14ac:dyDescent="0.25">
      <c r="H4688" s="144"/>
    </row>
    <row r="4689" spans="8:8" x14ac:dyDescent="0.25">
      <c r="H4689" s="144"/>
    </row>
    <row r="4690" spans="8:8" x14ac:dyDescent="0.25">
      <c r="H4690" s="144"/>
    </row>
    <row r="4691" spans="8:8" x14ac:dyDescent="0.25">
      <c r="H4691" s="144"/>
    </row>
    <row r="4692" spans="8:8" x14ac:dyDescent="0.25">
      <c r="H4692" s="144"/>
    </row>
    <row r="4693" spans="8:8" x14ac:dyDescent="0.25">
      <c r="H4693" s="144"/>
    </row>
    <row r="4694" spans="8:8" x14ac:dyDescent="0.25">
      <c r="H4694" s="144"/>
    </row>
    <row r="4695" spans="8:8" x14ac:dyDescent="0.25">
      <c r="H4695" s="144"/>
    </row>
    <row r="4696" spans="8:8" x14ac:dyDescent="0.25">
      <c r="H4696" s="144"/>
    </row>
    <row r="4697" spans="8:8" x14ac:dyDescent="0.25">
      <c r="H4697" s="144"/>
    </row>
    <row r="4698" spans="8:8" x14ac:dyDescent="0.25">
      <c r="H4698" s="144"/>
    </row>
    <row r="4699" spans="8:8" x14ac:dyDescent="0.25">
      <c r="H4699" s="144"/>
    </row>
    <row r="4700" spans="8:8" x14ac:dyDescent="0.25">
      <c r="H4700" s="144"/>
    </row>
    <row r="4701" spans="8:8" x14ac:dyDescent="0.25">
      <c r="H4701" s="144"/>
    </row>
    <row r="4702" spans="8:8" x14ac:dyDescent="0.25">
      <c r="H4702" s="144"/>
    </row>
    <row r="4703" spans="8:8" x14ac:dyDescent="0.25">
      <c r="H4703" s="144"/>
    </row>
    <row r="4704" spans="8:8" x14ac:dyDescent="0.25">
      <c r="H4704" s="144"/>
    </row>
    <row r="4705" spans="8:8" x14ac:dyDescent="0.25">
      <c r="H4705" s="144"/>
    </row>
    <row r="4706" spans="8:8" x14ac:dyDescent="0.25">
      <c r="H4706" s="144"/>
    </row>
    <row r="4707" spans="8:8" x14ac:dyDescent="0.25">
      <c r="H4707" s="144"/>
    </row>
    <row r="4708" spans="8:8" x14ac:dyDescent="0.25">
      <c r="H4708" s="144"/>
    </row>
    <row r="4709" spans="8:8" x14ac:dyDescent="0.25">
      <c r="H4709" s="144"/>
    </row>
    <row r="4710" spans="8:8" x14ac:dyDescent="0.25">
      <c r="H4710" s="144"/>
    </row>
    <row r="4711" spans="8:8" x14ac:dyDescent="0.25">
      <c r="H4711" s="144"/>
    </row>
    <row r="4712" spans="8:8" x14ac:dyDescent="0.25">
      <c r="H4712" s="144"/>
    </row>
    <row r="4713" spans="8:8" x14ac:dyDescent="0.25">
      <c r="H4713" s="144"/>
    </row>
    <row r="4714" spans="8:8" x14ac:dyDescent="0.25">
      <c r="H4714" s="144"/>
    </row>
    <row r="4715" spans="8:8" x14ac:dyDescent="0.25">
      <c r="H4715" s="144"/>
    </row>
    <row r="4716" spans="8:8" x14ac:dyDescent="0.25">
      <c r="H4716" s="144"/>
    </row>
    <row r="4717" spans="8:8" x14ac:dyDescent="0.25">
      <c r="H4717" s="144"/>
    </row>
    <row r="4718" spans="8:8" x14ac:dyDescent="0.25">
      <c r="H4718" s="144"/>
    </row>
    <row r="4719" spans="8:8" x14ac:dyDescent="0.25">
      <c r="H4719" s="144"/>
    </row>
    <row r="4720" spans="8:8" x14ac:dyDescent="0.25">
      <c r="H4720" s="144"/>
    </row>
    <row r="4721" spans="8:8" x14ac:dyDescent="0.25">
      <c r="H4721" s="144"/>
    </row>
    <row r="4722" spans="8:8" x14ac:dyDescent="0.25">
      <c r="H4722" s="144"/>
    </row>
    <row r="4723" spans="8:8" x14ac:dyDescent="0.25">
      <c r="H4723" s="144"/>
    </row>
    <row r="4724" spans="8:8" x14ac:dyDescent="0.25">
      <c r="H4724" s="144"/>
    </row>
    <row r="4725" spans="8:8" x14ac:dyDescent="0.25">
      <c r="H4725" s="144"/>
    </row>
    <row r="4726" spans="8:8" x14ac:dyDescent="0.25">
      <c r="H4726" s="144"/>
    </row>
    <row r="4727" spans="8:8" x14ac:dyDescent="0.25">
      <c r="H4727" s="144"/>
    </row>
    <row r="4728" spans="8:8" x14ac:dyDescent="0.25">
      <c r="H4728" s="144"/>
    </row>
    <row r="4729" spans="8:8" x14ac:dyDescent="0.25">
      <c r="H4729" s="144"/>
    </row>
    <row r="4730" spans="8:8" x14ac:dyDescent="0.25">
      <c r="H4730" s="144"/>
    </row>
    <row r="4731" spans="8:8" x14ac:dyDescent="0.25">
      <c r="H4731" s="144"/>
    </row>
    <row r="4732" spans="8:8" x14ac:dyDescent="0.25">
      <c r="H4732" s="144"/>
    </row>
    <row r="4733" spans="8:8" x14ac:dyDescent="0.25">
      <c r="H4733" s="144"/>
    </row>
    <row r="4734" spans="8:8" x14ac:dyDescent="0.25">
      <c r="H4734" s="144"/>
    </row>
    <row r="4735" spans="8:8" x14ac:dyDescent="0.25">
      <c r="H4735" s="144"/>
    </row>
    <row r="4736" spans="8:8" x14ac:dyDescent="0.25">
      <c r="H4736" s="144"/>
    </row>
    <row r="4737" spans="8:8" x14ac:dyDescent="0.25">
      <c r="H4737" s="144"/>
    </row>
    <row r="4738" spans="8:8" x14ac:dyDescent="0.25">
      <c r="H4738" s="144"/>
    </row>
    <row r="4739" spans="8:8" x14ac:dyDescent="0.25">
      <c r="H4739" s="144"/>
    </row>
    <row r="4740" spans="8:8" x14ac:dyDescent="0.25">
      <c r="H4740" s="144"/>
    </row>
    <row r="4741" spans="8:8" x14ac:dyDescent="0.25">
      <c r="H4741" s="144"/>
    </row>
    <row r="4742" spans="8:8" x14ac:dyDescent="0.25">
      <c r="H4742" s="144"/>
    </row>
    <row r="4743" spans="8:8" x14ac:dyDescent="0.25">
      <c r="H4743" s="144"/>
    </row>
    <row r="4744" spans="8:8" x14ac:dyDescent="0.25">
      <c r="H4744" s="144"/>
    </row>
    <row r="4745" spans="8:8" x14ac:dyDescent="0.25">
      <c r="H4745" s="144"/>
    </row>
    <row r="4746" spans="8:8" x14ac:dyDescent="0.25">
      <c r="H4746" s="144"/>
    </row>
    <row r="4747" spans="8:8" x14ac:dyDescent="0.25">
      <c r="H4747" s="144"/>
    </row>
    <row r="4748" spans="8:8" x14ac:dyDescent="0.25">
      <c r="H4748" s="144"/>
    </row>
    <row r="4749" spans="8:8" x14ac:dyDescent="0.25">
      <c r="H4749" s="144"/>
    </row>
    <row r="4750" spans="8:8" x14ac:dyDescent="0.25">
      <c r="H4750" s="144"/>
    </row>
    <row r="4751" spans="8:8" x14ac:dyDescent="0.25">
      <c r="H4751" s="144"/>
    </row>
    <row r="4752" spans="8:8" x14ac:dyDescent="0.25">
      <c r="H4752" s="144"/>
    </row>
    <row r="4753" spans="8:8" x14ac:dyDescent="0.25">
      <c r="H4753" s="144"/>
    </row>
    <row r="4754" spans="8:8" x14ac:dyDescent="0.25">
      <c r="H4754" s="144"/>
    </row>
    <row r="4755" spans="8:8" x14ac:dyDescent="0.25">
      <c r="H4755" s="144"/>
    </row>
    <row r="4756" spans="8:8" x14ac:dyDescent="0.25">
      <c r="H4756" s="144"/>
    </row>
    <row r="4757" spans="8:8" x14ac:dyDescent="0.25">
      <c r="H4757" s="144"/>
    </row>
    <row r="4758" spans="8:8" x14ac:dyDescent="0.25">
      <c r="H4758" s="144"/>
    </row>
    <row r="4759" spans="8:8" x14ac:dyDescent="0.25">
      <c r="H4759" s="144"/>
    </row>
    <row r="4760" spans="8:8" x14ac:dyDescent="0.25">
      <c r="H4760" s="144"/>
    </row>
    <row r="4761" spans="8:8" x14ac:dyDescent="0.25">
      <c r="H4761" s="144"/>
    </row>
    <row r="4762" spans="8:8" x14ac:dyDescent="0.25">
      <c r="H4762" s="144"/>
    </row>
    <row r="4763" spans="8:8" x14ac:dyDescent="0.25">
      <c r="H4763" s="144"/>
    </row>
    <row r="4764" spans="8:8" x14ac:dyDescent="0.25">
      <c r="H4764" s="144"/>
    </row>
    <row r="4765" spans="8:8" x14ac:dyDescent="0.25">
      <c r="H4765" s="144"/>
    </row>
    <row r="4766" spans="8:8" x14ac:dyDescent="0.25">
      <c r="H4766" s="144"/>
    </row>
    <row r="4767" spans="8:8" x14ac:dyDescent="0.25">
      <c r="H4767" s="144"/>
    </row>
    <row r="4768" spans="8:8" x14ac:dyDescent="0.25">
      <c r="H4768" s="144"/>
    </row>
    <row r="4769" spans="8:8" x14ac:dyDescent="0.25">
      <c r="H4769" s="144"/>
    </row>
    <row r="4770" spans="8:8" x14ac:dyDescent="0.25">
      <c r="H4770" s="144"/>
    </row>
    <row r="4771" spans="8:8" x14ac:dyDescent="0.25">
      <c r="H4771" s="144"/>
    </row>
    <row r="4772" spans="8:8" x14ac:dyDescent="0.25">
      <c r="H4772" s="144"/>
    </row>
    <row r="4773" spans="8:8" x14ac:dyDescent="0.25">
      <c r="H4773" s="144"/>
    </row>
    <row r="4774" spans="8:8" x14ac:dyDescent="0.25">
      <c r="H4774" s="144"/>
    </row>
    <row r="4775" spans="8:8" x14ac:dyDescent="0.25">
      <c r="H4775" s="144"/>
    </row>
    <row r="4776" spans="8:8" x14ac:dyDescent="0.25">
      <c r="H4776" s="144"/>
    </row>
    <row r="4777" spans="8:8" x14ac:dyDescent="0.25">
      <c r="H4777" s="144"/>
    </row>
    <row r="4778" spans="8:8" x14ac:dyDescent="0.25">
      <c r="H4778" s="144"/>
    </row>
    <row r="4779" spans="8:8" x14ac:dyDescent="0.25">
      <c r="H4779" s="144"/>
    </row>
    <row r="4780" spans="8:8" x14ac:dyDescent="0.25">
      <c r="H4780" s="144"/>
    </row>
    <row r="4781" spans="8:8" x14ac:dyDescent="0.25">
      <c r="H4781" s="144"/>
    </row>
    <row r="4782" spans="8:8" x14ac:dyDescent="0.25">
      <c r="H4782" s="144"/>
    </row>
    <row r="4783" spans="8:8" x14ac:dyDescent="0.25">
      <c r="H4783" s="144"/>
    </row>
    <row r="4784" spans="8:8" x14ac:dyDescent="0.25">
      <c r="H4784" s="144"/>
    </row>
    <row r="4785" spans="8:8" x14ac:dyDescent="0.25">
      <c r="H4785" s="144"/>
    </row>
    <row r="4786" spans="8:8" x14ac:dyDescent="0.25">
      <c r="H4786" s="144"/>
    </row>
    <row r="4787" spans="8:8" x14ac:dyDescent="0.25">
      <c r="H4787" s="144"/>
    </row>
    <row r="4788" spans="8:8" x14ac:dyDescent="0.25">
      <c r="H4788" s="144"/>
    </row>
    <row r="4789" spans="8:8" x14ac:dyDescent="0.25">
      <c r="H4789" s="144"/>
    </row>
    <row r="4790" spans="8:8" x14ac:dyDescent="0.25">
      <c r="H4790" s="144"/>
    </row>
    <row r="4791" spans="8:8" x14ac:dyDescent="0.25">
      <c r="H4791" s="144"/>
    </row>
    <row r="4792" spans="8:8" x14ac:dyDescent="0.25">
      <c r="H4792" s="144"/>
    </row>
    <row r="4793" spans="8:8" x14ac:dyDescent="0.25">
      <c r="H4793" s="144"/>
    </row>
    <row r="4794" spans="8:8" x14ac:dyDescent="0.25">
      <c r="H4794" s="144"/>
    </row>
    <row r="4795" spans="8:8" x14ac:dyDescent="0.25">
      <c r="H4795" s="144"/>
    </row>
    <row r="4796" spans="8:8" x14ac:dyDescent="0.25">
      <c r="H4796" s="144"/>
    </row>
    <row r="4797" spans="8:8" x14ac:dyDescent="0.25">
      <c r="H4797" s="144"/>
    </row>
    <row r="4798" spans="8:8" x14ac:dyDescent="0.25">
      <c r="H4798" s="144"/>
    </row>
    <row r="4799" spans="8:8" x14ac:dyDescent="0.25">
      <c r="H4799" s="144"/>
    </row>
    <row r="4800" spans="8:8" x14ac:dyDescent="0.25">
      <c r="H4800" s="144"/>
    </row>
    <row r="4801" spans="8:8" x14ac:dyDescent="0.25">
      <c r="H4801" s="144"/>
    </row>
    <row r="4802" spans="8:8" x14ac:dyDescent="0.25">
      <c r="H4802" s="144"/>
    </row>
    <row r="4803" spans="8:8" x14ac:dyDescent="0.25">
      <c r="H4803" s="144"/>
    </row>
    <row r="4804" spans="8:8" x14ac:dyDescent="0.25">
      <c r="H4804" s="144"/>
    </row>
    <row r="4805" spans="8:8" x14ac:dyDescent="0.25">
      <c r="H4805" s="144"/>
    </row>
    <row r="4806" spans="8:8" x14ac:dyDescent="0.25">
      <c r="H4806" s="144"/>
    </row>
    <row r="4807" spans="8:8" x14ac:dyDescent="0.25">
      <c r="H4807" s="144"/>
    </row>
    <row r="4808" spans="8:8" x14ac:dyDescent="0.25">
      <c r="H4808" s="144"/>
    </row>
    <row r="4809" spans="8:8" x14ac:dyDescent="0.25">
      <c r="H4809" s="144"/>
    </row>
    <row r="4810" spans="8:8" x14ac:dyDescent="0.25">
      <c r="H4810" s="144"/>
    </row>
    <row r="4811" spans="8:8" x14ac:dyDescent="0.25">
      <c r="H4811" s="144"/>
    </row>
    <row r="4812" spans="8:8" x14ac:dyDescent="0.25">
      <c r="H4812" s="144"/>
    </row>
    <row r="4813" spans="8:8" x14ac:dyDescent="0.25">
      <c r="H4813" s="144"/>
    </row>
    <row r="4814" spans="8:8" x14ac:dyDescent="0.25">
      <c r="H4814" s="144"/>
    </row>
    <row r="4815" spans="8:8" x14ac:dyDescent="0.25">
      <c r="H4815" s="144"/>
    </row>
    <row r="4816" spans="8:8" x14ac:dyDescent="0.25">
      <c r="H4816" s="144"/>
    </row>
    <row r="4817" spans="8:8" x14ac:dyDescent="0.25">
      <c r="H4817" s="144"/>
    </row>
    <row r="4818" spans="8:8" x14ac:dyDescent="0.25">
      <c r="H4818" s="144"/>
    </row>
    <row r="4819" spans="8:8" x14ac:dyDescent="0.25">
      <c r="H4819" s="144"/>
    </row>
    <row r="4820" spans="8:8" x14ac:dyDescent="0.25">
      <c r="H4820" s="144"/>
    </row>
    <row r="4821" spans="8:8" x14ac:dyDescent="0.25">
      <c r="H4821" s="144"/>
    </row>
    <row r="4822" spans="8:8" x14ac:dyDescent="0.25">
      <c r="H4822" s="144"/>
    </row>
    <row r="4823" spans="8:8" x14ac:dyDescent="0.25">
      <c r="H4823" s="144"/>
    </row>
    <row r="4824" spans="8:8" x14ac:dyDescent="0.25">
      <c r="H4824" s="144"/>
    </row>
    <row r="4825" spans="8:8" x14ac:dyDescent="0.25">
      <c r="H4825" s="144"/>
    </row>
    <row r="4826" spans="8:8" x14ac:dyDescent="0.25">
      <c r="H4826" s="144"/>
    </row>
    <row r="4827" spans="8:8" x14ac:dyDescent="0.25">
      <c r="H4827" s="144"/>
    </row>
    <row r="4828" spans="8:8" x14ac:dyDescent="0.25">
      <c r="H4828" s="144"/>
    </row>
    <row r="4829" spans="8:8" x14ac:dyDescent="0.25">
      <c r="H4829" s="144"/>
    </row>
    <row r="4830" spans="8:8" x14ac:dyDescent="0.25">
      <c r="H4830" s="144"/>
    </row>
    <row r="4831" spans="8:8" x14ac:dyDescent="0.25">
      <c r="H4831" s="144"/>
    </row>
    <row r="4832" spans="8:8" x14ac:dyDescent="0.25">
      <c r="H4832" s="144"/>
    </row>
    <row r="4833" spans="8:8" x14ac:dyDescent="0.25">
      <c r="H4833" s="144"/>
    </row>
    <row r="4834" spans="8:8" x14ac:dyDescent="0.25">
      <c r="H4834" s="144"/>
    </row>
    <row r="4835" spans="8:8" x14ac:dyDescent="0.25">
      <c r="H4835" s="144"/>
    </row>
    <row r="4836" spans="8:8" x14ac:dyDescent="0.25">
      <c r="H4836" s="144"/>
    </row>
    <row r="4837" spans="8:8" x14ac:dyDescent="0.25">
      <c r="H4837" s="144"/>
    </row>
    <row r="4838" spans="8:8" x14ac:dyDescent="0.25">
      <c r="H4838" s="144"/>
    </row>
    <row r="4839" spans="8:8" x14ac:dyDescent="0.25">
      <c r="H4839" s="144"/>
    </row>
    <row r="4840" spans="8:8" x14ac:dyDescent="0.25">
      <c r="H4840" s="144"/>
    </row>
    <row r="4841" spans="8:8" x14ac:dyDescent="0.25">
      <c r="H4841" s="144"/>
    </row>
    <row r="4842" spans="8:8" x14ac:dyDescent="0.25">
      <c r="H4842" s="144"/>
    </row>
    <row r="4843" spans="8:8" x14ac:dyDescent="0.25">
      <c r="H4843" s="144"/>
    </row>
    <row r="4844" spans="8:8" x14ac:dyDescent="0.25">
      <c r="H4844" s="144"/>
    </row>
    <row r="4845" spans="8:8" x14ac:dyDescent="0.25">
      <c r="H4845" s="144"/>
    </row>
    <row r="4846" spans="8:8" x14ac:dyDescent="0.25">
      <c r="H4846" s="144"/>
    </row>
    <row r="4847" spans="8:8" x14ac:dyDescent="0.25">
      <c r="H4847" s="144"/>
    </row>
    <row r="4848" spans="8:8" x14ac:dyDescent="0.25">
      <c r="H4848" s="144"/>
    </row>
    <row r="4849" spans="8:8" x14ac:dyDescent="0.25">
      <c r="H4849" s="144"/>
    </row>
    <row r="4850" spans="8:8" x14ac:dyDescent="0.25">
      <c r="H4850" s="144"/>
    </row>
    <row r="4851" spans="8:8" x14ac:dyDescent="0.25">
      <c r="H4851" s="144"/>
    </row>
    <row r="4852" spans="8:8" x14ac:dyDescent="0.25">
      <c r="H4852" s="144"/>
    </row>
    <row r="4853" spans="8:8" x14ac:dyDescent="0.25">
      <c r="H4853" s="144"/>
    </row>
    <row r="4854" spans="8:8" x14ac:dyDescent="0.25">
      <c r="H4854" s="144"/>
    </row>
    <row r="4855" spans="8:8" x14ac:dyDescent="0.25">
      <c r="H4855" s="144"/>
    </row>
    <row r="4856" spans="8:8" x14ac:dyDescent="0.25">
      <c r="H4856" s="144"/>
    </row>
    <row r="4857" spans="8:8" x14ac:dyDescent="0.25">
      <c r="H4857" s="144"/>
    </row>
    <row r="4858" spans="8:8" x14ac:dyDescent="0.25">
      <c r="H4858" s="144"/>
    </row>
    <row r="4859" spans="8:8" x14ac:dyDescent="0.25">
      <c r="H4859" s="144"/>
    </row>
    <row r="4860" spans="8:8" x14ac:dyDescent="0.25">
      <c r="H4860" s="144"/>
    </row>
    <row r="4861" spans="8:8" x14ac:dyDescent="0.25">
      <c r="H4861" s="144"/>
    </row>
    <row r="4862" spans="8:8" x14ac:dyDescent="0.25">
      <c r="H4862" s="144"/>
    </row>
    <row r="4863" spans="8:8" x14ac:dyDescent="0.25">
      <c r="H4863" s="144"/>
    </row>
    <row r="4864" spans="8:8" x14ac:dyDescent="0.25">
      <c r="H4864" s="144"/>
    </row>
    <row r="4865" spans="8:8" x14ac:dyDescent="0.25">
      <c r="H4865" s="144"/>
    </row>
    <row r="4866" spans="8:8" x14ac:dyDescent="0.25">
      <c r="H4866" s="144"/>
    </row>
    <row r="4867" spans="8:8" x14ac:dyDescent="0.25">
      <c r="H4867" s="144"/>
    </row>
    <row r="4868" spans="8:8" x14ac:dyDescent="0.25">
      <c r="H4868" s="144"/>
    </row>
    <row r="4869" spans="8:8" x14ac:dyDescent="0.25">
      <c r="H4869" s="144"/>
    </row>
    <row r="4870" spans="8:8" x14ac:dyDescent="0.25">
      <c r="H4870" s="144"/>
    </row>
    <row r="4871" spans="8:8" x14ac:dyDescent="0.25">
      <c r="H4871" s="144"/>
    </row>
    <row r="4872" spans="8:8" x14ac:dyDescent="0.25">
      <c r="H4872" s="144"/>
    </row>
    <row r="4873" spans="8:8" x14ac:dyDescent="0.25">
      <c r="H4873" s="144"/>
    </row>
    <row r="4874" spans="8:8" x14ac:dyDescent="0.25">
      <c r="H4874" s="144"/>
    </row>
    <row r="4875" spans="8:8" x14ac:dyDescent="0.25">
      <c r="H4875" s="144"/>
    </row>
    <row r="4876" spans="8:8" x14ac:dyDescent="0.25">
      <c r="H4876" s="144"/>
    </row>
    <row r="4877" spans="8:8" x14ac:dyDescent="0.25">
      <c r="H4877" s="144"/>
    </row>
    <row r="4878" spans="8:8" x14ac:dyDescent="0.25">
      <c r="H4878" s="144"/>
    </row>
    <row r="4879" spans="8:8" x14ac:dyDescent="0.25">
      <c r="H4879" s="144"/>
    </row>
    <row r="4880" spans="8:8" x14ac:dyDescent="0.25">
      <c r="H4880" s="144"/>
    </row>
    <row r="4881" spans="8:8" x14ac:dyDescent="0.25">
      <c r="H4881" s="144"/>
    </row>
    <row r="4882" spans="8:8" x14ac:dyDescent="0.25">
      <c r="H4882" s="144"/>
    </row>
    <row r="4883" spans="8:8" x14ac:dyDescent="0.25">
      <c r="H4883" s="144"/>
    </row>
    <row r="4884" spans="8:8" x14ac:dyDescent="0.25">
      <c r="H4884" s="144"/>
    </row>
    <row r="4885" spans="8:8" x14ac:dyDescent="0.25">
      <c r="H4885" s="144"/>
    </row>
    <row r="4886" spans="8:8" x14ac:dyDescent="0.25">
      <c r="H4886" s="144"/>
    </row>
    <row r="4887" spans="8:8" x14ac:dyDescent="0.25">
      <c r="H4887" s="144"/>
    </row>
    <row r="4888" spans="8:8" x14ac:dyDescent="0.25">
      <c r="H4888" s="144"/>
    </row>
    <row r="4889" spans="8:8" x14ac:dyDescent="0.25">
      <c r="H4889" s="144"/>
    </row>
    <row r="4890" spans="8:8" x14ac:dyDescent="0.25">
      <c r="H4890" s="144"/>
    </row>
    <row r="4891" spans="8:8" x14ac:dyDescent="0.25">
      <c r="H4891" s="144"/>
    </row>
    <row r="4892" spans="8:8" x14ac:dyDescent="0.25">
      <c r="H4892" s="144"/>
    </row>
    <row r="4893" spans="8:8" x14ac:dyDescent="0.25">
      <c r="H4893" s="144"/>
    </row>
    <row r="4894" spans="8:8" x14ac:dyDescent="0.25">
      <c r="H4894" s="144"/>
    </row>
    <row r="4895" spans="8:8" x14ac:dyDescent="0.25">
      <c r="H4895" s="144"/>
    </row>
    <row r="4896" spans="8:8" x14ac:dyDescent="0.25">
      <c r="H4896" s="144"/>
    </row>
    <row r="4897" spans="8:8" x14ac:dyDescent="0.25">
      <c r="H4897" s="144"/>
    </row>
    <row r="4898" spans="8:8" x14ac:dyDescent="0.25">
      <c r="H4898" s="144"/>
    </row>
    <row r="4899" spans="8:8" x14ac:dyDescent="0.25">
      <c r="H4899" s="144"/>
    </row>
    <row r="4900" spans="8:8" x14ac:dyDescent="0.25">
      <c r="H4900" s="144"/>
    </row>
    <row r="4901" spans="8:8" x14ac:dyDescent="0.25">
      <c r="H4901" s="144"/>
    </row>
    <row r="4902" spans="8:8" x14ac:dyDescent="0.25">
      <c r="H4902" s="144"/>
    </row>
    <row r="4903" spans="8:8" x14ac:dyDescent="0.25">
      <c r="H4903" s="144"/>
    </row>
    <row r="4904" spans="8:8" x14ac:dyDescent="0.25">
      <c r="H4904" s="144"/>
    </row>
    <row r="4905" spans="8:8" x14ac:dyDescent="0.25">
      <c r="H4905" s="144"/>
    </row>
    <row r="4906" spans="8:8" x14ac:dyDescent="0.25">
      <c r="H4906" s="144"/>
    </row>
    <row r="4907" spans="8:8" x14ac:dyDescent="0.25">
      <c r="H4907" s="144"/>
    </row>
    <row r="4908" spans="8:8" x14ac:dyDescent="0.25">
      <c r="H4908" s="144"/>
    </row>
    <row r="4909" spans="8:8" x14ac:dyDescent="0.25">
      <c r="H4909" s="144"/>
    </row>
    <row r="4910" spans="8:8" x14ac:dyDescent="0.25">
      <c r="H4910" s="144"/>
    </row>
    <row r="4911" spans="8:8" x14ac:dyDescent="0.25">
      <c r="H4911" s="144"/>
    </row>
    <row r="4912" spans="8:8" x14ac:dyDescent="0.25">
      <c r="H4912" s="144"/>
    </row>
    <row r="4913" spans="8:8" x14ac:dyDescent="0.25">
      <c r="H4913" s="144"/>
    </row>
    <row r="4914" spans="8:8" x14ac:dyDescent="0.25">
      <c r="H4914" s="144"/>
    </row>
    <row r="4915" spans="8:8" x14ac:dyDescent="0.25">
      <c r="H4915" s="144"/>
    </row>
    <row r="4916" spans="8:8" x14ac:dyDescent="0.25">
      <c r="H4916" s="144"/>
    </row>
    <row r="4917" spans="8:8" x14ac:dyDescent="0.25">
      <c r="H4917" s="144"/>
    </row>
    <row r="4918" spans="8:8" x14ac:dyDescent="0.25">
      <c r="H4918" s="144"/>
    </row>
    <row r="4919" spans="8:8" x14ac:dyDescent="0.25">
      <c r="H4919" s="144"/>
    </row>
    <row r="4920" spans="8:8" x14ac:dyDescent="0.25">
      <c r="H4920" s="144"/>
    </row>
    <row r="4921" spans="8:8" x14ac:dyDescent="0.25">
      <c r="H4921" s="144"/>
    </row>
    <row r="4922" spans="8:8" x14ac:dyDescent="0.25">
      <c r="H4922" s="144"/>
    </row>
    <row r="4923" spans="8:8" x14ac:dyDescent="0.25">
      <c r="H4923" s="144"/>
    </row>
    <row r="4924" spans="8:8" x14ac:dyDescent="0.25">
      <c r="H4924" s="144"/>
    </row>
    <row r="4925" spans="8:8" x14ac:dyDescent="0.25">
      <c r="H4925" s="144"/>
    </row>
    <row r="4926" spans="8:8" x14ac:dyDescent="0.25">
      <c r="H4926" s="144"/>
    </row>
    <row r="4927" spans="8:8" x14ac:dyDescent="0.25">
      <c r="H4927" s="144"/>
    </row>
    <row r="4928" spans="8:8" x14ac:dyDescent="0.25">
      <c r="H4928" s="144"/>
    </row>
    <row r="4929" spans="8:8" x14ac:dyDescent="0.25">
      <c r="H4929" s="144"/>
    </row>
    <row r="4930" spans="8:8" x14ac:dyDescent="0.25">
      <c r="H4930" s="144"/>
    </row>
    <row r="4931" spans="8:8" x14ac:dyDescent="0.25">
      <c r="H4931" s="144"/>
    </row>
    <row r="4932" spans="8:8" x14ac:dyDescent="0.25">
      <c r="H4932" s="144"/>
    </row>
    <row r="4933" spans="8:8" x14ac:dyDescent="0.25">
      <c r="H4933" s="144"/>
    </row>
    <row r="4934" spans="8:8" x14ac:dyDescent="0.25">
      <c r="H4934" s="144"/>
    </row>
    <row r="4935" spans="8:8" x14ac:dyDescent="0.25">
      <c r="H4935" s="144"/>
    </row>
    <row r="4936" spans="8:8" x14ac:dyDescent="0.25">
      <c r="H4936" s="144"/>
    </row>
    <row r="4937" spans="8:8" x14ac:dyDescent="0.25">
      <c r="H4937" s="144"/>
    </row>
    <row r="4938" spans="8:8" x14ac:dyDescent="0.25">
      <c r="H4938" s="144"/>
    </row>
    <row r="4939" spans="8:8" x14ac:dyDescent="0.25">
      <c r="H4939" s="144"/>
    </row>
    <row r="4940" spans="8:8" x14ac:dyDescent="0.25">
      <c r="H4940" s="144"/>
    </row>
    <row r="4941" spans="8:8" x14ac:dyDescent="0.25">
      <c r="H4941" s="144"/>
    </row>
    <row r="4942" spans="8:8" x14ac:dyDescent="0.25">
      <c r="H4942" s="144"/>
    </row>
    <row r="4943" spans="8:8" x14ac:dyDescent="0.25">
      <c r="H4943" s="144"/>
    </row>
    <row r="4944" spans="8:8" x14ac:dyDescent="0.25">
      <c r="H4944" s="144"/>
    </row>
    <row r="4945" spans="8:8" x14ac:dyDescent="0.25">
      <c r="H4945" s="144"/>
    </row>
    <row r="4946" spans="8:8" x14ac:dyDescent="0.25">
      <c r="H4946" s="144"/>
    </row>
    <row r="4947" spans="8:8" x14ac:dyDescent="0.25">
      <c r="H4947" s="144"/>
    </row>
    <row r="4948" spans="8:8" x14ac:dyDescent="0.25">
      <c r="H4948" s="144"/>
    </row>
    <row r="4949" spans="8:8" x14ac:dyDescent="0.25">
      <c r="H4949" s="144"/>
    </row>
    <row r="4950" spans="8:8" x14ac:dyDescent="0.25">
      <c r="H4950" s="144"/>
    </row>
    <row r="4951" spans="8:8" x14ac:dyDescent="0.25">
      <c r="H4951" s="144"/>
    </row>
    <row r="4952" spans="8:8" x14ac:dyDescent="0.25">
      <c r="H4952" s="144"/>
    </row>
    <row r="4953" spans="8:8" x14ac:dyDescent="0.25">
      <c r="H4953" s="144"/>
    </row>
    <row r="4954" spans="8:8" x14ac:dyDescent="0.25">
      <c r="H4954" s="144"/>
    </row>
    <row r="4955" spans="8:8" x14ac:dyDescent="0.25">
      <c r="H4955" s="144"/>
    </row>
    <row r="4956" spans="8:8" x14ac:dyDescent="0.25">
      <c r="H4956" s="144"/>
    </row>
    <row r="4957" spans="8:8" x14ac:dyDescent="0.25">
      <c r="H4957" s="144"/>
    </row>
    <row r="4958" spans="8:8" x14ac:dyDescent="0.25">
      <c r="H4958" s="144"/>
    </row>
    <row r="4959" spans="8:8" x14ac:dyDescent="0.25">
      <c r="H4959" s="144"/>
    </row>
    <row r="4960" spans="8:8" x14ac:dyDescent="0.25">
      <c r="H4960" s="144"/>
    </row>
    <row r="4961" spans="8:8" x14ac:dyDescent="0.25">
      <c r="H4961" s="144"/>
    </row>
    <row r="4962" spans="8:8" x14ac:dyDescent="0.25">
      <c r="H4962" s="144"/>
    </row>
    <row r="4963" spans="8:8" x14ac:dyDescent="0.25">
      <c r="H4963" s="144"/>
    </row>
    <row r="4964" spans="8:8" x14ac:dyDescent="0.25">
      <c r="H4964" s="144"/>
    </row>
    <row r="4965" spans="8:8" x14ac:dyDescent="0.25">
      <c r="H4965" s="144"/>
    </row>
    <row r="4966" spans="8:8" x14ac:dyDescent="0.25">
      <c r="H4966" s="144"/>
    </row>
    <row r="4967" spans="8:8" x14ac:dyDescent="0.25">
      <c r="H4967" s="144"/>
    </row>
    <row r="4968" spans="8:8" x14ac:dyDescent="0.25">
      <c r="H4968" s="144"/>
    </row>
    <row r="4969" spans="8:8" x14ac:dyDescent="0.25">
      <c r="H4969" s="144"/>
    </row>
    <row r="4970" spans="8:8" x14ac:dyDescent="0.25">
      <c r="H4970" s="144"/>
    </row>
    <row r="4971" spans="8:8" x14ac:dyDescent="0.25">
      <c r="H4971" s="144"/>
    </row>
    <row r="4972" spans="8:8" x14ac:dyDescent="0.25">
      <c r="H4972" s="144"/>
    </row>
    <row r="4973" spans="8:8" x14ac:dyDescent="0.25">
      <c r="H4973" s="144"/>
    </row>
    <row r="4974" spans="8:8" x14ac:dyDescent="0.25">
      <c r="H4974" s="144"/>
    </row>
    <row r="4975" spans="8:8" x14ac:dyDescent="0.25">
      <c r="H4975" s="144"/>
    </row>
    <row r="4976" spans="8:8" x14ac:dyDescent="0.25">
      <c r="H4976" s="144"/>
    </row>
    <row r="4977" spans="8:8" x14ac:dyDescent="0.25">
      <c r="H4977" s="144"/>
    </row>
    <row r="4978" spans="8:8" x14ac:dyDescent="0.25">
      <c r="H4978" s="144"/>
    </row>
    <row r="4979" spans="8:8" x14ac:dyDescent="0.25">
      <c r="H4979" s="144"/>
    </row>
    <row r="4980" spans="8:8" x14ac:dyDescent="0.25">
      <c r="H4980" s="144"/>
    </row>
    <row r="4981" spans="8:8" x14ac:dyDescent="0.25">
      <c r="H4981" s="144"/>
    </row>
    <row r="4982" spans="8:8" x14ac:dyDescent="0.25">
      <c r="H4982" s="144"/>
    </row>
    <row r="4983" spans="8:8" x14ac:dyDescent="0.25">
      <c r="H4983" s="144"/>
    </row>
    <row r="4984" spans="8:8" x14ac:dyDescent="0.25">
      <c r="H4984" s="144"/>
    </row>
    <row r="4985" spans="8:8" x14ac:dyDescent="0.25">
      <c r="H4985" s="144"/>
    </row>
    <row r="4986" spans="8:8" x14ac:dyDescent="0.25">
      <c r="H4986" s="144"/>
    </row>
    <row r="4987" spans="8:8" x14ac:dyDescent="0.25">
      <c r="H4987" s="144"/>
    </row>
    <row r="4988" spans="8:8" x14ac:dyDescent="0.25">
      <c r="H4988" s="144"/>
    </row>
    <row r="4989" spans="8:8" x14ac:dyDescent="0.25">
      <c r="H4989" s="144"/>
    </row>
    <row r="4990" spans="8:8" x14ac:dyDescent="0.25">
      <c r="H4990" s="144"/>
    </row>
    <row r="4991" spans="8:8" x14ac:dyDescent="0.25">
      <c r="H4991" s="144"/>
    </row>
    <row r="4992" spans="8:8" x14ac:dyDescent="0.25">
      <c r="H4992" s="144"/>
    </row>
    <row r="4993" spans="8:8" x14ac:dyDescent="0.25">
      <c r="H4993" s="144"/>
    </row>
    <row r="4994" spans="8:8" x14ac:dyDescent="0.25">
      <c r="H4994" s="144"/>
    </row>
    <row r="4995" spans="8:8" x14ac:dyDescent="0.25">
      <c r="H4995" s="144"/>
    </row>
    <row r="4996" spans="8:8" x14ac:dyDescent="0.25">
      <c r="H4996" s="144"/>
    </row>
    <row r="4997" spans="8:8" x14ac:dyDescent="0.25">
      <c r="H4997" s="144"/>
    </row>
    <row r="4998" spans="8:8" x14ac:dyDescent="0.25">
      <c r="H4998" s="144"/>
    </row>
    <row r="4999" spans="8:8" x14ac:dyDescent="0.25">
      <c r="H4999" s="144"/>
    </row>
    <row r="5000" spans="8:8" x14ac:dyDescent="0.25">
      <c r="H5000" s="144"/>
    </row>
    <row r="5001" spans="8:8" x14ac:dyDescent="0.25">
      <c r="H5001" s="144"/>
    </row>
    <row r="5002" spans="8:8" x14ac:dyDescent="0.25">
      <c r="H5002" s="144"/>
    </row>
    <row r="5003" spans="8:8" x14ac:dyDescent="0.25">
      <c r="H5003" s="144"/>
    </row>
    <row r="5004" spans="8:8" x14ac:dyDescent="0.25">
      <c r="H5004" s="144"/>
    </row>
    <row r="5005" spans="8:8" x14ac:dyDescent="0.25">
      <c r="H5005" s="144"/>
    </row>
    <row r="5006" spans="8:8" x14ac:dyDescent="0.25">
      <c r="H5006" s="144"/>
    </row>
    <row r="5007" spans="8:8" x14ac:dyDescent="0.25">
      <c r="H5007" s="144"/>
    </row>
    <row r="5008" spans="8:8" x14ac:dyDescent="0.25">
      <c r="H5008" s="144"/>
    </row>
    <row r="5009" spans="8:8" x14ac:dyDescent="0.25">
      <c r="H5009" s="144"/>
    </row>
    <row r="5010" spans="8:8" x14ac:dyDescent="0.25">
      <c r="H5010" s="144"/>
    </row>
    <row r="5011" spans="8:8" x14ac:dyDescent="0.25">
      <c r="H5011" s="144"/>
    </row>
    <row r="5012" spans="8:8" x14ac:dyDescent="0.25">
      <c r="H5012" s="144"/>
    </row>
    <row r="5013" spans="8:8" x14ac:dyDescent="0.25">
      <c r="H5013" s="144"/>
    </row>
    <row r="5014" spans="8:8" x14ac:dyDescent="0.25">
      <c r="H5014" s="144"/>
    </row>
    <row r="5015" spans="8:8" x14ac:dyDescent="0.25">
      <c r="H5015" s="144"/>
    </row>
    <row r="5016" spans="8:8" x14ac:dyDescent="0.25">
      <c r="H5016" s="144"/>
    </row>
    <row r="5017" spans="8:8" x14ac:dyDescent="0.25">
      <c r="H5017" s="144"/>
    </row>
    <row r="5018" spans="8:8" x14ac:dyDescent="0.25">
      <c r="H5018" s="144"/>
    </row>
    <row r="5019" spans="8:8" x14ac:dyDescent="0.25">
      <c r="H5019" s="144"/>
    </row>
    <row r="5020" spans="8:8" x14ac:dyDescent="0.25">
      <c r="H5020" s="144"/>
    </row>
    <row r="5021" spans="8:8" x14ac:dyDescent="0.25">
      <c r="H5021" s="144"/>
    </row>
    <row r="5022" spans="8:8" x14ac:dyDescent="0.25">
      <c r="H5022" s="144"/>
    </row>
    <row r="5023" spans="8:8" x14ac:dyDescent="0.25">
      <c r="H5023" s="144"/>
    </row>
    <row r="5024" spans="8:8" x14ac:dyDescent="0.25">
      <c r="H5024" s="144"/>
    </row>
    <row r="5025" spans="8:8" x14ac:dyDescent="0.25">
      <c r="H5025" s="144"/>
    </row>
    <row r="5026" spans="8:8" x14ac:dyDescent="0.25">
      <c r="H5026" s="144"/>
    </row>
    <row r="5027" spans="8:8" x14ac:dyDescent="0.25">
      <c r="H5027" s="144"/>
    </row>
    <row r="5028" spans="8:8" x14ac:dyDescent="0.25">
      <c r="H5028" s="144"/>
    </row>
    <row r="5029" spans="8:8" x14ac:dyDescent="0.25">
      <c r="H5029" s="144"/>
    </row>
    <row r="5030" spans="8:8" x14ac:dyDescent="0.25">
      <c r="H5030" s="144"/>
    </row>
    <row r="5031" spans="8:8" x14ac:dyDescent="0.25">
      <c r="H5031" s="144"/>
    </row>
    <row r="5032" spans="8:8" x14ac:dyDescent="0.25">
      <c r="H5032" s="144"/>
    </row>
    <row r="5033" spans="8:8" x14ac:dyDescent="0.25">
      <c r="H5033" s="144"/>
    </row>
    <row r="5034" spans="8:8" x14ac:dyDescent="0.25">
      <c r="H5034" s="144"/>
    </row>
    <row r="5035" spans="8:8" x14ac:dyDescent="0.25">
      <c r="H5035" s="144"/>
    </row>
    <row r="5036" spans="8:8" x14ac:dyDescent="0.25">
      <c r="H5036" s="144"/>
    </row>
    <row r="5037" spans="8:8" x14ac:dyDescent="0.25">
      <c r="H5037" s="144"/>
    </row>
    <row r="5038" spans="8:8" x14ac:dyDescent="0.25">
      <c r="H5038" s="144"/>
    </row>
    <row r="5039" spans="8:8" x14ac:dyDescent="0.25">
      <c r="H5039" s="144"/>
    </row>
    <row r="5040" spans="8:8" x14ac:dyDescent="0.25">
      <c r="H5040" s="144"/>
    </row>
    <row r="5041" spans="8:8" x14ac:dyDescent="0.25">
      <c r="H5041" s="144"/>
    </row>
    <row r="5042" spans="8:8" x14ac:dyDescent="0.25">
      <c r="H5042" s="144"/>
    </row>
    <row r="5043" spans="8:8" x14ac:dyDescent="0.25">
      <c r="H5043" s="144"/>
    </row>
    <row r="5044" spans="8:8" x14ac:dyDescent="0.25">
      <c r="H5044" s="144"/>
    </row>
    <row r="5045" spans="8:8" x14ac:dyDescent="0.25">
      <c r="H5045" s="144"/>
    </row>
    <row r="5046" spans="8:8" x14ac:dyDescent="0.25">
      <c r="H5046" s="144"/>
    </row>
    <row r="5047" spans="8:8" x14ac:dyDescent="0.25">
      <c r="H5047" s="144"/>
    </row>
    <row r="5048" spans="8:8" x14ac:dyDescent="0.25">
      <c r="H5048" s="144"/>
    </row>
    <row r="5049" spans="8:8" x14ac:dyDescent="0.25">
      <c r="H5049" s="144"/>
    </row>
    <row r="5050" spans="8:8" x14ac:dyDescent="0.25">
      <c r="H5050" s="144"/>
    </row>
    <row r="5051" spans="8:8" x14ac:dyDescent="0.25">
      <c r="H5051" s="144"/>
    </row>
    <row r="5052" spans="8:8" x14ac:dyDescent="0.25">
      <c r="H5052" s="144"/>
    </row>
    <row r="5053" spans="8:8" x14ac:dyDescent="0.25">
      <c r="H5053" s="144"/>
    </row>
    <row r="5054" spans="8:8" x14ac:dyDescent="0.25">
      <c r="H5054" s="144"/>
    </row>
    <row r="5055" spans="8:8" x14ac:dyDescent="0.25">
      <c r="H5055" s="144"/>
    </row>
    <row r="5056" spans="8:8" x14ac:dyDescent="0.25">
      <c r="H5056" s="144"/>
    </row>
    <row r="5057" spans="8:8" x14ac:dyDescent="0.25">
      <c r="H5057" s="144"/>
    </row>
    <row r="5058" spans="8:8" x14ac:dyDescent="0.25">
      <c r="H5058" s="144"/>
    </row>
    <row r="5059" spans="8:8" x14ac:dyDescent="0.25">
      <c r="H5059" s="144"/>
    </row>
    <row r="5060" spans="8:8" x14ac:dyDescent="0.25">
      <c r="H5060" s="144"/>
    </row>
    <row r="5061" spans="8:8" x14ac:dyDescent="0.25">
      <c r="H5061" s="144"/>
    </row>
    <row r="5062" spans="8:8" x14ac:dyDescent="0.25">
      <c r="H5062" s="144"/>
    </row>
    <row r="5063" spans="8:8" x14ac:dyDescent="0.25">
      <c r="H5063" s="144"/>
    </row>
    <row r="5064" spans="8:8" x14ac:dyDescent="0.25">
      <c r="H5064" s="144"/>
    </row>
    <row r="5065" spans="8:8" x14ac:dyDescent="0.25">
      <c r="H5065" s="144"/>
    </row>
    <row r="5066" spans="8:8" x14ac:dyDescent="0.25">
      <c r="H5066" s="144"/>
    </row>
    <row r="5067" spans="8:8" x14ac:dyDescent="0.25">
      <c r="H5067" s="144"/>
    </row>
    <row r="5068" spans="8:8" x14ac:dyDescent="0.25">
      <c r="H5068" s="144"/>
    </row>
    <row r="5069" spans="8:8" x14ac:dyDescent="0.25">
      <c r="H5069" s="144"/>
    </row>
    <row r="5070" spans="8:8" x14ac:dyDescent="0.25">
      <c r="H5070" s="144"/>
    </row>
    <row r="5071" spans="8:8" x14ac:dyDescent="0.25">
      <c r="H5071" s="144"/>
    </row>
    <row r="5072" spans="8:8" x14ac:dyDescent="0.25">
      <c r="H5072" s="144"/>
    </row>
    <row r="5073" spans="8:8" x14ac:dyDescent="0.25">
      <c r="H5073" s="144"/>
    </row>
    <row r="5074" spans="8:8" x14ac:dyDescent="0.25">
      <c r="H5074" s="144"/>
    </row>
    <row r="5075" spans="8:8" x14ac:dyDescent="0.25">
      <c r="H5075" s="144"/>
    </row>
    <row r="5076" spans="8:8" x14ac:dyDescent="0.25">
      <c r="H5076" s="144"/>
    </row>
    <row r="5077" spans="8:8" x14ac:dyDescent="0.25">
      <c r="H5077" s="144"/>
    </row>
    <row r="5078" spans="8:8" x14ac:dyDescent="0.25">
      <c r="H5078" s="144"/>
    </row>
    <row r="5079" spans="8:8" x14ac:dyDescent="0.25">
      <c r="H5079" s="144"/>
    </row>
    <row r="5080" spans="8:8" x14ac:dyDescent="0.25">
      <c r="H5080" s="144"/>
    </row>
    <row r="5081" spans="8:8" x14ac:dyDescent="0.25">
      <c r="H5081" s="144"/>
    </row>
    <row r="5082" spans="8:8" x14ac:dyDescent="0.25">
      <c r="H5082" s="144"/>
    </row>
    <row r="5083" spans="8:8" x14ac:dyDescent="0.25">
      <c r="H5083" s="144"/>
    </row>
    <row r="5084" spans="8:8" x14ac:dyDescent="0.25">
      <c r="H5084" s="144"/>
    </row>
    <row r="5085" spans="8:8" x14ac:dyDescent="0.25">
      <c r="H5085" s="144"/>
    </row>
    <row r="5086" spans="8:8" x14ac:dyDescent="0.25">
      <c r="H5086" s="144"/>
    </row>
    <row r="5087" spans="8:8" x14ac:dyDescent="0.25">
      <c r="H5087" s="144"/>
    </row>
    <row r="5088" spans="8:8" x14ac:dyDescent="0.25">
      <c r="H5088" s="144"/>
    </row>
    <row r="5089" spans="8:8" x14ac:dyDescent="0.25">
      <c r="H5089" s="144"/>
    </row>
    <row r="5090" spans="8:8" x14ac:dyDescent="0.25">
      <c r="H5090" s="144"/>
    </row>
    <row r="5091" spans="8:8" x14ac:dyDescent="0.25">
      <c r="H5091" s="144"/>
    </row>
    <row r="5092" spans="8:8" x14ac:dyDescent="0.25">
      <c r="H5092" s="144"/>
    </row>
    <row r="5093" spans="8:8" x14ac:dyDescent="0.25">
      <c r="H5093" s="144"/>
    </row>
    <row r="5094" spans="8:8" x14ac:dyDescent="0.25">
      <c r="H5094" s="144"/>
    </row>
    <row r="5095" spans="8:8" x14ac:dyDescent="0.25">
      <c r="H5095" s="144"/>
    </row>
    <row r="5096" spans="8:8" x14ac:dyDescent="0.25">
      <c r="H5096" s="144"/>
    </row>
    <row r="5097" spans="8:8" x14ac:dyDescent="0.25">
      <c r="H5097" s="144"/>
    </row>
    <row r="5098" spans="8:8" x14ac:dyDescent="0.25">
      <c r="H5098" s="144"/>
    </row>
    <row r="5099" spans="8:8" x14ac:dyDescent="0.25">
      <c r="H5099" s="144"/>
    </row>
    <row r="5100" spans="8:8" x14ac:dyDescent="0.25">
      <c r="H5100" s="144"/>
    </row>
    <row r="5101" spans="8:8" x14ac:dyDescent="0.25">
      <c r="H5101" s="144"/>
    </row>
    <row r="5102" spans="8:8" x14ac:dyDescent="0.25">
      <c r="H5102" s="144"/>
    </row>
    <row r="5103" spans="8:8" x14ac:dyDescent="0.25">
      <c r="H5103" s="144"/>
    </row>
    <row r="5104" spans="8:8" x14ac:dyDescent="0.25">
      <c r="H5104" s="144"/>
    </row>
    <row r="5105" spans="8:8" x14ac:dyDescent="0.25">
      <c r="H5105" s="144"/>
    </row>
    <row r="5106" spans="8:8" x14ac:dyDescent="0.25">
      <c r="H5106" s="144"/>
    </row>
    <row r="5107" spans="8:8" x14ac:dyDescent="0.25">
      <c r="H5107" s="144"/>
    </row>
    <row r="5108" spans="8:8" x14ac:dyDescent="0.25">
      <c r="H5108" s="144"/>
    </row>
    <row r="5109" spans="8:8" x14ac:dyDescent="0.25">
      <c r="H5109" s="144"/>
    </row>
    <row r="5110" spans="8:8" x14ac:dyDescent="0.25">
      <c r="H5110" s="144"/>
    </row>
    <row r="5111" spans="8:8" x14ac:dyDescent="0.25">
      <c r="H5111" s="144"/>
    </row>
    <row r="5112" spans="8:8" x14ac:dyDescent="0.25">
      <c r="H5112" s="144"/>
    </row>
    <row r="5113" spans="8:8" x14ac:dyDescent="0.25">
      <c r="H5113" s="144"/>
    </row>
    <row r="5114" spans="8:8" x14ac:dyDescent="0.25">
      <c r="H5114" s="144"/>
    </row>
    <row r="5115" spans="8:8" x14ac:dyDescent="0.25">
      <c r="H5115" s="144"/>
    </row>
    <row r="5116" spans="8:8" x14ac:dyDescent="0.25">
      <c r="H5116" s="144"/>
    </row>
    <row r="5117" spans="8:8" x14ac:dyDescent="0.25">
      <c r="H5117" s="144"/>
    </row>
    <row r="5118" spans="8:8" x14ac:dyDescent="0.25">
      <c r="H5118" s="144"/>
    </row>
    <row r="5119" spans="8:8" x14ac:dyDescent="0.25">
      <c r="H5119" s="144"/>
    </row>
    <row r="5120" spans="8:8" x14ac:dyDescent="0.25">
      <c r="H5120" s="144"/>
    </row>
    <row r="5121" spans="8:8" x14ac:dyDescent="0.25">
      <c r="H5121" s="144"/>
    </row>
    <row r="5122" spans="8:8" x14ac:dyDescent="0.25">
      <c r="H5122" s="144"/>
    </row>
    <row r="5123" spans="8:8" x14ac:dyDescent="0.25">
      <c r="H5123" s="144"/>
    </row>
    <row r="5124" spans="8:8" x14ac:dyDescent="0.25">
      <c r="H5124" s="144"/>
    </row>
    <row r="5125" spans="8:8" x14ac:dyDescent="0.25">
      <c r="H5125" s="144"/>
    </row>
    <row r="5126" spans="8:8" x14ac:dyDescent="0.25">
      <c r="H5126" s="144"/>
    </row>
    <row r="5127" spans="8:8" x14ac:dyDescent="0.25">
      <c r="H5127" s="144"/>
    </row>
    <row r="5128" spans="8:8" x14ac:dyDescent="0.25">
      <c r="H5128" s="144"/>
    </row>
    <row r="5129" spans="8:8" x14ac:dyDescent="0.25">
      <c r="H5129" s="144"/>
    </row>
    <row r="5130" spans="8:8" x14ac:dyDescent="0.25">
      <c r="H5130" s="144"/>
    </row>
    <row r="5131" spans="8:8" x14ac:dyDescent="0.25">
      <c r="H5131" s="144"/>
    </row>
    <row r="5132" spans="8:8" x14ac:dyDescent="0.25">
      <c r="H5132" s="144"/>
    </row>
    <row r="5133" spans="8:8" x14ac:dyDescent="0.25">
      <c r="H5133" s="144"/>
    </row>
    <row r="5134" spans="8:8" x14ac:dyDescent="0.25">
      <c r="H5134" s="144"/>
    </row>
    <row r="5135" spans="8:8" x14ac:dyDescent="0.25">
      <c r="H5135" s="144"/>
    </row>
    <row r="5136" spans="8:8" x14ac:dyDescent="0.25">
      <c r="H5136" s="144"/>
    </row>
    <row r="5137" spans="8:8" x14ac:dyDescent="0.25">
      <c r="H5137" s="144"/>
    </row>
    <row r="5138" spans="8:8" x14ac:dyDescent="0.25">
      <c r="H5138" s="144"/>
    </row>
    <row r="5139" spans="8:8" x14ac:dyDescent="0.25">
      <c r="H5139" s="144"/>
    </row>
    <row r="5140" spans="8:8" x14ac:dyDescent="0.25">
      <c r="H5140" s="144"/>
    </row>
    <row r="5141" spans="8:8" x14ac:dyDescent="0.25">
      <c r="H5141" s="144"/>
    </row>
    <row r="5142" spans="8:8" x14ac:dyDescent="0.25">
      <c r="H5142" s="144"/>
    </row>
    <row r="5143" spans="8:8" x14ac:dyDescent="0.25">
      <c r="H5143" s="144"/>
    </row>
    <row r="5144" spans="8:8" x14ac:dyDescent="0.25">
      <c r="H5144" s="144"/>
    </row>
    <row r="5145" spans="8:8" x14ac:dyDescent="0.25">
      <c r="H5145" s="144"/>
    </row>
    <row r="5146" spans="8:8" x14ac:dyDescent="0.25">
      <c r="H5146" s="144"/>
    </row>
    <row r="5147" spans="8:8" x14ac:dyDescent="0.25">
      <c r="H5147" s="144"/>
    </row>
    <row r="5148" spans="8:8" x14ac:dyDescent="0.25">
      <c r="H5148" s="144"/>
    </row>
    <row r="5149" spans="8:8" x14ac:dyDescent="0.25">
      <c r="H5149" s="144"/>
    </row>
    <row r="5150" spans="8:8" x14ac:dyDescent="0.25">
      <c r="H5150" s="144"/>
    </row>
    <row r="5151" spans="8:8" x14ac:dyDescent="0.25">
      <c r="H5151" s="144"/>
    </row>
    <row r="5152" spans="8:8" x14ac:dyDescent="0.25">
      <c r="H5152" s="144"/>
    </row>
    <row r="5153" spans="8:8" x14ac:dyDescent="0.25">
      <c r="H5153" s="144"/>
    </row>
    <row r="5154" spans="8:8" x14ac:dyDescent="0.25">
      <c r="H5154" s="144"/>
    </row>
    <row r="5155" spans="8:8" x14ac:dyDescent="0.25">
      <c r="H5155" s="144"/>
    </row>
    <row r="5156" spans="8:8" x14ac:dyDescent="0.25">
      <c r="H5156" s="144"/>
    </row>
    <row r="5157" spans="8:8" x14ac:dyDescent="0.25">
      <c r="H5157" s="144"/>
    </row>
    <row r="5158" spans="8:8" x14ac:dyDescent="0.25">
      <c r="H5158" s="144"/>
    </row>
    <row r="5159" spans="8:8" x14ac:dyDescent="0.25">
      <c r="H5159" s="144"/>
    </row>
    <row r="5160" spans="8:8" x14ac:dyDescent="0.25">
      <c r="H5160" s="144"/>
    </row>
    <row r="5161" spans="8:8" x14ac:dyDescent="0.25">
      <c r="H5161" s="144"/>
    </row>
    <row r="5162" spans="8:8" x14ac:dyDescent="0.25">
      <c r="H5162" s="144"/>
    </row>
    <row r="5163" spans="8:8" x14ac:dyDescent="0.25">
      <c r="H5163" s="144"/>
    </row>
    <row r="5164" spans="8:8" x14ac:dyDescent="0.25">
      <c r="H5164" s="144"/>
    </row>
    <row r="5165" spans="8:8" x14ac:dyDescent="0.25">
      <c r="H5165" s="144"/>
    </row>
    <row r="5166" spans="8:8" x14ac:dyDescent="0.25">
      <c r="H5166" s="144"/>
    </row>
    <row r="5167" spans="8:8" x14ac:dyDescent="0.25">
      <c r="H5167" s="144"/>
    </row>
    <row r="5168" spans="8:8" x14ac:dyDescent="0.25">
      <c r="H5168" s="144"/>
    </row>
    <row r="5169" spans="8:8" x14ac:dyDescent="0.25">
      <c r="H5169" s="144"/>
    </row>
    <row r="5170" spans="8:8" x14ac:dyDescent="0.25">
      <c r="H5170" s="144"/>
    </row>
    <row r="5171" spans="8:8" x14ac:dyDescent="0.25">
      <c r="H5171" s="144"/>
    </row>
    <row r="5172" spans="8:8" x14ac:dyDescent="0.25">
      <c r="H5172" s="144"/>
    </row>
    <row r="5173" spans="8:8" x14ac:dyDescent="0.25">
      <c r="H5173" s="144"/>
    </row>
    <row r="5174" spans="8:8" x14ac:dyDescent="0.25">
      <c r="H5174" s="144"/>
    </row>
    <row r="5175" spans="8:8" x14ac:dyDescent="0.25">
      <c r="H5175" s="144"/>
    </row>
    <row r="5176" spans="8:8" x14ac:dyDescent="0.25">
      <c r="H5176" s="144"/>
    </row>
    <row r="5177" spans="8:8" x14ac:dyDescent="0.25">
      <c r="H5177" s="144"/>
    </row>
    <row r="5178" spans="8:8" x14ac:dyDescent="0.25">
      <c r="H5178" s="144"/>
    </row>
    <row r="5179" spans="8:8" x14ac:dyDescent="0.25">
      <c r="H5179" s="144"/>
    </row>
    <row r="5180" spans="8:8" x14ac:dyDescent="0.25">
      <c r="H5180" s="144"/>
    </row>
    <row r="5181" spans="8:8" x14ac:dyDescent="0.25">
      <c r="H5181" s="144"/>
    </row>
    <row r="5182" spans="8:8" x14ac:dyDescent="0.25">
      <c r="H5182" s="144"/>
    </row>
    <row r="5183" spans="8:8" x14ac:dyDescent="0.25">
      <c r="H5183" s="144"/>
    </row>
    <row r="5184" spans="8:8" x14ac:dyDescent="0.25">
      <c r="H5184" s="144"/>
    </row>
    <row r="5185" spans="8:8" x14ac:dyDescent="0.25">
      <c r="H5185" s="144"/>
    </row>
    <row r="5186" spans="8:8" x14ac:dyDescent="0.25">
      <c r="H5186" s="144"/>
    </row>
    <row r="5187" spans="8:8" x14ac:dyDescent="0.25">
      <c r="H5187" s="144"/>
    </row>
    <row r="5188" spans="8:8" x14ac:dyDescent="0.25">
      <c r="H5188" s="144"/>
    </row>
    <row r="5189" spans="8:8" x14ac:dyDescent="0.25">
      <c r="H5189" s="144"/>
    </row>
    <row r="5190" spans="8:8" x14ac:dyDescent="0.25">
      <c r="H5190" s="144"/>
    </row>
    <row r="5191" spans="8:8" x14ac:dyDescent="0.25">
      <c r="H5191" s="144"/>
    </row>
    <row r="5192" spans="8:8" x14ac:dyDescent="0.25">
      <c r="H5192" s="144"/>
    </row>
    <row r="5193" spans="8:8" x14ac:dyDescent="0.25">
      <c r="H5193" s="144"/>
    </row>
    <row r="5194" spans="8:8" x14ac:dyDescent="0.25">
      <c r="H5194" s="144"/>
    </row>
    <row r="5195" spans="8:8" x14ac:dyDescent="0.25">
      <c r="H5195" s="144"/>
    </row>
    <row r="5196" spans="8:8" x14ac:dyDescent="0.25">
      <c r="H5196" s="144"/>
    </row>
    <row r="5197" spans="8:8" x14ac:dyDescent="0.25">
      <c r="H5197" s="144"/>
    </row>
    <row r="5198" spans="8:8" x14ac:dyDescent="0.25">
      <c r="H5198" s="144"/>
    </row>
    <row r="5199" spans="8:8" x14ac:dyDescent="0.25">
      <c r="H5199" s="144"/>
    </row>
    <row r="5200" spans="8:8" x14ac:dyDescent="0.25">
      <c r="H5200" s="144"/>
    </row>
    <row r="5201" spans="8:8" x14ac:dyDescent="0.25">
      <c r="H5201" s="144"/>
    </row>
    <row r="5202" spans="8:8" x14ac:dyDescent="0.25">
      <c r="H5202" s="144"/>
    </row>
    <row r="5203" spans="8:8" x14ac:dyDescent="0.25">
      <c r="H5203" s="144"/>
    </row>
    <row r="5204" spans="8:8" x14ac:dyDescent="0.25">
      <c r="H5204" s="144"/>
    </row>
    <row r="5205" spans="8:8" x14ac:dyDescent="0.25">
      <c r="H5205" s="144"/>
    </row>
    <row r="5206" spans="8:8" x14ac:dyDescent="0.25">
      <c r="H5206" s="144"/>
    </row>
    <row r="5207" spans="8:8" x14ac:dyDescent="0.25">
      <c r="H5207" s="144"/>
    </row>
    <row r="5208" spans="8:8" x14ac:dyDescent="0.25">
      <c r="H5208" s="144"/>
    </row>
    <row r="5209" spans="8:8" x14ac:dyDescent="0.25">
      <c r="H5209" s="144"/>
    </row>
    <row r="5210" spans="8:8" x14ac:dyDescent="0.25">
      <c r="H5210" s="144"/>
    </row>
    <row r="5211" spans="8:8" x14ac:dyDescent="0.25">
      <c r="H5211" s="144"/>
    </row>
    <row r="5212" spans="8:8" x14ac:dyDescent="0.25">
      <c r="H5212" s="144"/>
    </row>
    <row r="5213" spans="8:8" x14ac:dyDescent="0.25">
      <c r="H5213" s="144"/>
    </row>
    <row r="5214" spans="8:8" x14ac:dyDescent="0.25">
      <c r="H5214" s="144"/>
    </row>
    <row r="5215" spans="8:8" x14ac:dyDescent="0.25">
      <c r="H5215" s="144"/>
    </row>
    <row r="5216" spans="8:8" x14ac:dyDescent="0.25">
      <c r="H5216" s="144"/>
    </row>
    <row r="5217" spans="8:8" x14ac:dyDescent="0.25">
      <c r="H5217" s="144"/>
    </row>
    <row r="5218" spans="8:8" x14ac:dyDescent="0.25">
      <c r="H5218" s="144"/>
    </row>
    <row r="5219" spans="8:8" x14ac:dyDescent="0.25">
      <c r="H5219" s="144"/>
    </row>
    <row r="5220" spans="8:8" x14ac:dyDescent="0.25">
      <c r="H5220" s="144"/>
    </row>
    <row r="5221" spans="8:8" x14ac:dyDescent="0.25">
      <c r="H5221" s="144"/>
    </row>
    <row r="5222" spans="8:8" x14ac:dyDescent="0.25">
      <c r="H5222" s="144"/>
    </row>
    <row r="5223" spans="8:8" x14ac:dyDescent="0.25">
      <c r="H5223" s="144"/>
    </row>
    <row r="5224" spans="8:8" x14ac:dyDescent="0.25">
      <c r="H5224" s="144"/>
    </row>
    <row r="5225" spans="8:8" x14ac:dyDescent="0.25">
      <c r="H5225" s="144"/>
    </row>
    <row r="5226" spans="8:8" x14ac:dyDescent="0.25">
      <c r="H5226" s="144"/>
    </row>
    <row r="5227" spans="8:8" x14ac:dyDescent="0.25">
      <c r="H5227" s="144"/>
    </row>
    <row r="5228" spans="8:8" x14ac:dyDescent="0.25">
      <c r="H5228" s="144"/>
    </row>
    <row r="5229" spans="8:8" x14ac:dyDescent="0.25">
      <c r="H5229" s="144"/>
    </row>
    <row r="5230" spans="8:8" x14ac:dyDescent="0.25">
      <c r="H5230" s="144"/>
    </row>
    <row r="5231" spans="8:8" x14ac:dyDescent="0.25">
      <c r="H5231" s="144"/>
    </row>
    <row r="5232" spans="8:8" x14ac:dyDescent="0.25">
      <c r="H5232" s="144"/>
    </row>
    <row r="5233" spans="8:8" x14ac:dyDescent="0.25">
      <c r="H5233" s="144"/>
    </row>
    <row r="5234" spans="8:8" x14ac:dyDescent="0.25">
      <c r="H5234" s="144"/>
    </row>
    <row r="5235" spans="8:8" x14ac:dyDescent="0.25">
      <c r="H5235" s="144"/>
    </row>
    <row r="5236" spans="8:8" x14ac:dyDescent="0.25">
      <c r="H5236" s="144"/>
    </row>
    <row r="5237" spans="8:8" x14ac:dyDescent="0.25">
      <c r="H5237" s="144"/>
    </row>
    <row r="5238" spans="8:8" x14ac:dyDescent="0.25">
      <c r="H5238" s="144"/>
    </row>
    <row r="5239" spans="8:8" x14ac:dyDescent="0.25">
      <c r="H5239" s="144"/>
    </row>
    <row r="5240" spans="8:8" x14ac:dyDescent="0.25">
      <c r="H5240" s="144"/>
    </row>
    <row r="5241" spans="8:8" x14ac:dyDescent="0.25">
      <c r="H5241" s="144"/>
    </row>
    <row r="5242" spans="8:8" x14ac:dyDescent="0.25">
      <c r="H5242" s="144"/>
    </row>
    <row r="5243" spans="8:8" x14ac:dyDescent="0.25">
      <c r="H5243" s="144"/>
    </row>
    <row r="5244" spans="8:8" x14ac:dyDescent="0.25">
      <c r="H5244" s="144"/>
    </row>
    <row r="5245" spans="8:8" x14ac:dyDescent="0.25">
      <c r="H5245" s="144"/>
    </row>
    <row r="5246" spans="8:8" x14ac:dyDescent="0.25">
      <c r="H5246" s="144"/>
    </row>
    <row r="5247" spans="8:8" x14ac:dyDescent="0.25">
      <c r="H5247" s="144"/>
    </row>
    <row r="5248" spans="8:8" x14ac:dyDescent="0.25">
      <c r="H5248" s="144"/>
    </row>
    <row r="5249" spans="8:8" x14ac:dyDescent="0.25">
      <c r="H5249" s="144"/>
    </row>
    <row r="5250" spans="8:8" x14ac:dyDescent="0.25">
      <c r="H5250" s="144"/>
    </row>
    <row r="5251" spans="8:8" x14ac:dyDescent="0.25">
      <c r="H5251" s="144"/>
    </row>
    <row r="5252" spans="8:8" x14ac:dyDescent="0.25">
      <c r="H5252" s="144"/>
    </row>
    <row r="5253" spans="8:8" x14ac:dyDescent="0.25">
      <c r="H5253" s="144"/>
    </row>
    <row r="5254" spans="8:8" x14ac:dyDescent="0.25">
      <c r="H5254" s="144"/>
    </row>
    <row r="5255" spans="8:8" x14ac:dyDescent="0.25">
      <c r="H5255" s="144"/>
    </row>
    <row r="5256" spans="8:8" x14ac:dyDescent="0.25">
      <c r="H5256" s="144"/>
    </row>
    <row r="5257" spans="8:8" x14ac:dyDescent="0.25">
      <c r="H5257" s="144"/>
    </row>
    <row r="5258" spans="8:8" x14ac:dyDescent="0.25">
      <c r="H5258" s="144"/>
    </row>
    <row r="5259" spans="8:8" x14ac:dyDescent="0.25">
      <c r="H5259" s="144"/>
    </row>
    <row r="5260" spans="8:8" x14ac:dyDescent="0.25">
      <c r="H5260" s="144"/>
    </row>
    <row r="5261" spans="8:8" x14ac:dyDescent="0.25">
      <c r="H5261" s="144"/>
    </row>
    <row r="5262" spans="8:8" x14ac:dyDescent="0.25">
      <c r="H5262" s="144"/>
    </row>
    <row r="5263" spans="8:8" x14ac:dyDescent="0.25">
      <c r="H5263" s="144"/>
    </row>
    <row r="5264" spans="8:8" x14ac:dyDescent="0.25">
      <c r="H5264" s="144"/>
    </row>
    <row r="5265" spans="8:8" x14ac:dyDescent="0.25">
      <c r="H5265" s="144"/>
    </row>
    <row r="5266" spans="8:8" x14ac:dyDescent="0.25">
      <c r="H5266" s="144"/>
    </row>
    <row r="5267" spans="8:8" x14ac:dyDescent="0.25">
      <c r="H5267" s="144"/>
    </row>
    <row r="5268" spans="8:8" x14ac:dyDescent="0.25">
      <c r="H5268" s="144"/>
    </row>
    <row r="5269" spans="8:8" x14ac:dyDescent="0.25">
      <c r="H5269" s="144"/>
    </row>
    <row r="5270" spans="8:8" x14ac:dyDescent="0.25">
      <c r="H5270" s="144"/>
    </row>
    <row r="5271" spans="8:8" x14ac:dyDescent="0.25">
      <c r="H5271" s="144"/>
    </row>
    <row r="5272" spans="8:8" x14ac:dyDescent="0.25">
      <c r="H5272" s="144"/>
    </row>
    <row r="5273" spans="8:8" x14ac:dyDescent="0.25">
      <c r="H5273" s="144"/>
    </row>
    <row r="5274" spans="8:8" x14ac:dyDescent="0.25">
      <c r="H5274" s="144"/>
    </row>
    <row r="5275" spans="8:8" x14ac:dyDescent="0.25">
      <c r="H5275" s="144"/>
    </row>
    <row r="5276" spans="8:8" x14ac:dyDescent="0.25">
      <c r="H5276" s="144"/>
    </row>
    <row r="5277" spans="8:8" x14ac:dyDescent="0.25">
      <c r="H5277" s="144"/>
    </row>
    <row r="5278" spans="8:8" x14ac:dyDescent="0.25">
      <c r="H5278" s="144"/>
    </row>
    <row r="5279" spans="8:8" x14ac:dyDescent="0.25">
      <c r="H5279" s="144"/>
    </row>
    <row r="5280" spans="8:8" x14ac:dyDescent="0.25">
      <c r="H5280" s="144"/>
    </row>
    <row r="5281" spans="8:8" x14ac:dyDescent="0.25">
      <c r="H5281" s="144"/>
    </row>
    <row r="5282" spans="8:8" x14ac:dyDescent="0.25">
      <c r="H5282" s="144"/>
    </row>
    <row r="5283" spans="8:8" x14ac:dyDescent="0.25">
      <c r="H5283" s="144"/>
    </row>
    <row r="5284" spans="8:8" x14ac:dyDescent="0.25">
      <c r="H5284" s="144"/>
    </row>
    <row r="5285" spans="8:8" x14ac:dyDescent="0.25">
      <c r="H5285" s="144"/>
    </row>
    <row r="5286" spans="8:8" x14ac:dyDescent="0.25">
      <c r="H5286" s="144"/>
    </row>
    <row r="5287" spans="8:8" x14ac:dyDescent="0.25">
      <c r="H5287" s="144"/>
    </row>
    <row r="5288" spans="8:8" x14ac:dyDescent="0.25">
      <c r="H5288" s="144"/>
    </row>
    <row r="5289" spans="8:8" x14ac:dyDescent="0.25">
      <c r="H5289" s="144"/>
    </row>
    <row r="5290" spans="8:8" x14ac:dyDescent="0.25">
      <c r="H5290" s="144"/>
    </row>
    <row r="5291" spans="8:8" x14ac:dyDescent="0.25">
      <c r="H5291" s="144"/>
    </row>
    <row r="5292" spans="8:8" x14ac:dyDescent="0.25">
      <c r="H5292" s="144"/>
    </row>
    <row r="5293" spans="8:8" x14ac:dyDescent="0.25">
      <c r="H5293" s="144"/>
    </row>
    <row r="5294" spans="8:8" x14ac:dyDescent="0.25">
      <c r="H5294" s="144"/>
    </row>
    <row r="5295" spans="8:8" x14ac:dyDescent="0.25">
      <c r="H5295" s="144"/>
    </row>
    <row r="5296" spans="8:8" x14ac:dyDescent="0.25">
      <c r="H5296" s="144"/>
    </row>
    <row r="5297" spans="8:8" x14ac:dyDescent="0.25">
      <c r="H5297" s="144"/>
    </row>
    <row r="5298" spans="8:8" x14ac:dyDescent="0.25">
      <c r="H5298" s="144"/>
    </row>
    <row r="5299" spans="8:8" x14ac:dyDescent="0.25">
      <c r="H5299" s="144"/>
    </row>
    <row r="5300" spans="8:8" x14ac:dyDescent="0.25">
      <c r="H5300" s="144"/>
    </row>
    <row r="5301" spans="8:8" x14ac:dyDescent="0.25">
      <c r="H5301" s="144"/>
    </row>
    <row r="5302" spans="8:8" x14ac:dyDescent="0.25">
      <c r="H5302" s="144"/>
    </row>
    <row r="5303" spans="8:8" x14ac:dyDescent="0.25">
      <c r="H5303" s="144"/>
    </row>
    <row r="5304" spans="8:8" x14ac:dyDescent="0.25">
      <c r="H5304" s="144"/>
    </row>
    <row r="5305" spans="8:8" x14ac:dyDescent="0.25">
      <c r="H5305" s="144"/>
    </row>
    <row r="5306" spans="8:8" x14ac:dyDescent="0.25">
      <c r="H5306" s="144"/>
    </row>
    <row r="5307" spans="8:8" x14ac:dyDescent="0.25">
      <c r="H5307" s="144"/>
    </row>
    <row r="5308" spans="8:8" x14ac:dyDescent="0.25">
      <c r="H5308" s="144"/>
    </row>
    <row r="5309" spans="8:8" x14ac:dyDescent="0.25">
      <c r="H5309" s="144"/>
    </row>
    <row r="5310" spans="8:8" x14ac:dyDescent="0.25">
      <c r="H5310" s="144"/>
    </row>
    <row r="5311" spans="8:8" x14ac:dyDescent="0.25">
      <c r="H5311" s="144"/>
    </row>
    <row r="5312" spans="8:8" x14ac:dyDescent="0.25">
      <c r="H5312" s="144"/>
    </row>
    <row r="5313" spans="8:8" x14ac:dyDescent="0.25">
      <c r="H5313" s="144"/>
    </row>
    <row r="5314" spans="8:8" x14ac:dyDescent="0.25">
      <c r="H5314" s="144"/>
    </row>
    <row r="5315" spans="8:8" x14ac:dyDescent="0.25">
      <c r="H5315" s="144"/>
    </row>
    <row r="5316" spans="8:8" x14ac:dyDescent="0.25">
      <c r="H5316" s="144"/>
    </row>
    <row r="5317" spans="8:8" x14ac:dyDescent="0.25">
      <c r="H5317" s="144"/>
    </row>
    <row r="5318" spans="8:8" x14ac:dyDescent="0.25">
      <c r="H5318" s="144"/>
    </row>
    <row r="5319" spans="8:8" x14ac:dyDescent="0.25">
      <c r="H5319" s="144"/>
    </row>
    <row r="5320" spans="8:8" x14ac:dyDescent="0.25">
      <c r="H5320" s="144"/>
    </row>
    <row r="5321" spans="8:8" x14ac:dyDescent="0.25">
      <c r="H5321" s="144"/>
    </row>
    <row r="5322" spans="8:8" x14ac:dyDescent="0.25">
      <c r="H5322" s="144"/>
    </row>
    <row r="5323" spans="8:8" x14ac:dyDescent="0.25">
      <c r="H5323" s="144"/>
    </row>
    <row r="5324" spans="8:8" x14ac:dyDescent="0.25">
      <c r="H5324" s="144"/>
    </row>
    <row r="5325" spans="8:8" x14ac:dyDescent="0.25">
      <c r="H5325" s="144"/>
    </row>
    <row r="5326" spans="8:8" x14ac:dyDescent="0.25">
      <c r="H5326" s="144"/>
    </row>
    <row r="5327" spans="8:8" x14ac:dyDescent="0.25">
      <c r="H5327" s="144"/>
    </row>
    <row r="5328" spans="8:8" x14ac:dyDescent="0.25">
      <c r="H5328" s="144"/>
    </row>
    <row r="5329" spans="8:8" x14ac:dyDescent="0.25">
      <c r="H5329" s="144"/>
    </row>
    <row r="5330" spans="8:8" x14ac:dyDescent="0.25">
      <c r="H5330" s="144"/>
    </row>
    <row r="5331" spans="8:8" x14ac:dyDescent="0.25">
      <c r="H5331" s="144"/>
    </row>
    <row r="5332" spans="8:8" x14ac:dyDescent="0.25">
      <c r="H5332" s="144"/>
    </row>
    <row r="5333" spans="8:8" x14ac:dyDescent="0.25">
      <c r="H5333" s="144"/>
    </row>
    <row r="5334" spans="8:8" x14ac:dyDescent="0.25">
      <c r="H5334" s="144"/>
    </row>
    <row r="5335" spans="8:8" x14ac:dyDescent="0.25">
      <c r="H5335" s="144"/>
    </row>
    <row r="5336" spans="8:8" x14ac:dyDescent="0.25">
      <c r="H5336" s="144"/>
    </row>
    <row r="5337" spans="8:8" x14ac:dyDescent="0.25">
      <c r="H5337" s="144"/>
    </row>
    <row r="5338" spans="8:8" x14ac:dyDescent="0.25">
      <c r="H5338" s="144"/>
    </row>
    <row r="5339" spans="8:8" x14ac:dyDescent="0.25">
      <c r="H5339" s="144"/>
    </row>
    <row r="5340" spans="8:8" x14ac:dyDescent="0.25">
      <c r="H5340" s="144"/>
    </row>
    <row r="5341" spans="8:8" x14ac:dyDescent="0.25">
      <c r="H5341" s="144"/>
    </row>
    <row r="5342" spans="8:8" x14ac:dyDescent="0.25">
      <c r="H5342" s="144"/>
    </row>
    <row r="5343" spans="8:8" x14ac:dyDescent="0.25">
      <c r="H5343" s="144"/>
    </row>
    <row r="5344" spans="8:8" x14ac:dyDescent="0.25">
      <c r="H5344" s="144"/>
    </row>
    <row r="5345" spans="8:8" x14ac:dyDescent="0.25">
      <c r="H5345" s="144"/>
    </row>
    <row r="5346" spans="8:8" x14ac:dyDescent="0.25">
      <c r="H5346" s="144"/>
    </row>
    <row r="5347" spans="8:8" x14ac:dyDescent="0.25">
      <c r="H5347" s="144"/>
    </row>
    <row r="5348" spans="8:8" x14ac:dyDescent="0.25">
      <c r="H5348" s="144"/>
    </row>
    <row r="5349" spans="8:8" x14ac:dyDescent="0.25">
      <c r="H5349" s="144"/>
    </row>
    <row r="5350" spans="8:8" x14ac:dyDescent="0.25">
      <c r="H5350" s="144"/>
    </row>
    <row r="5351" spans="8:8" x14ac:dyDescent="0.25">
      <c r="H5351" s="144"/>
    </row>
    <row r="5352" spans="8:8" x14ac:dyDescent="0.25">
      <c r="H5352" s="144"/>
    </row>
    <row r="5353" spans="8:8" x14ac:dyDescent="0.25">
      <c r="H5353" s="144"/>
    </row>
    <row r="5354" spans="8:8" x14ac:dyDescent="0.25">
      <c r="H5354" s="144"/>
    </row>
    <row r="5355" spans="8:8" x14ac:dyDescent="0.25">
      <c r="H5355" s="144"/>
    </row>
    <row r="5356" spans="8:8" x14ac:dyDescent="0.25">
      <c r="H5356" s="144"/>
    </row>
    <row r="5357" spans="8:8" x14ac:dyDescent="0.25">
      <c r="H5357" s="144"/>
    </row>
    <row r="5358" spans="8:8" x14ac:dyDescent="0.25">
      <c r="H5358" s="144"/>
    </row>
    <row r="5359" spans="8:8" x14ac:dyDescent="0.25">
      <c r="H5359" s="144"/>
    </row>
    <row r="5360" spans="8:8" x14ac:dyDescent="0.25">
      <c r="H5360" s="144"/>
    </row>
    <row r="5361" spans="8:8" x14ac:dyDescent="0.25">
      <c r="H5361" s="144"/>
    </row>
    <row r="5362" spans="8:8" x14ac:dyDescent="0.25">
      <c r="H5362" s="144"/>
    </row>
    <row r="5363" spans="8:8" x14ac:dyDescent="0.25">
      <c r="H5363" s="144"/>
    </row>
    <row r="5364" spans="8:8" x14ac:dyDescent="0.25">
      <c r="H5364" s="144"/>
    </row>
    <row r="5365" spans="8:8" x14ac:dyDescent="0.25">
      <c r="H5365" s="144"/>
    </row>
    <row r="5366" spans="8:8" x14ac:dyDescent="0.25">
      <c r="H5366" s="144"/>
    </row>
    <row r="5367" spans="8:8" x14ac:dyDescent="0.25">
      <c r="H5367" s="144"/>
    </row>
    <row r="5368" spans="8:8" x14ac:dyDescent="0.25">
      <c r="H5368" s="144"/>
    </row>
    <row r="5369" spans="8:8" x14ac:dyDescent="0.25">
      <c r="H5369" s="144"/>
    </row>
    <row r="5370" spans="8:8" x14ac:dyDescent="0.25">
      <c r="H5370" s="144"/>
    </row>
    <row r="5371" spans="8:8" x14ac:dyDescent="0.25">
      <c r="H5371" s="144"/>
    </row>
    <row r="5372" spans="8:8" x14ac:dyDescent="0.25">
      <c r="H5372" s="144"/>
    </row>
    <row r="5373" spans="8:8" x14ac:dyDescent="0.25">
      <c r="H5373" s="144"/>
    </row>
    <row r="5374" spans="8:8" x14ac:dyDescent="0.25">
      <c r="H5374" s="144"/>
    </row>
    <row r="5375" spans="8:8" x14ac:dyDescent="0.25">
      <c r="H5375" s="144"/>
    </row>
    <row r="5376" spans="8:8" x14ac:dyDescent="0.25">
      <c r="H5376" s="144"/>
    </row>
    <row r="5377" spans="8:8" x14ac:dyDescent="0.25">
      <c r="H5377" s="144"/>
    </row>
    <row r="5378" spans="8:8" x14ac:dyDescent="0.25">
      <c r="H5378" s="144"/>
    </row>
    <row r="5379" spans="8:8" x14ac:dyDescent="0.25">
      <c r="H5379" s="144"/>
    </row>
    <row r="5380" spans="8:8" x14ac:dyDescent="0.25">
      <c r="H5380" s="144"/>
    </row>
    <row r="5381" spans="8:8" x14ac:dyDescent="0.25">
      <c r="H5381" s="144"/>
    </row>
    <row r="5382" spans="8:8" x14ac:dyDescent="0.25">
      <c r="H5382" s="144"/>
    </row>
    <row r="5383" spans="8:8" x14ac:dyDescent="0.25">
      <c r="H5383" s="144"/>
    </row>
    <row r="5384" spans="8:8" x14ac:dyDescent="0.25">
      <c r="H5384" s="144"/>
    </row>
    <row r="5385" spans="8:8" x14ac:dyDescent="0.25">
      <c r="H5385" s="144"/>
    </row>
    <row r="5386" spans="8:8" x14ac:dyDescent="0.25">
      <c r="H5386" s="144"/>
    </row>
    <row r="5387" spans="8:8" x14ac:dyDescent="0.25">
      <c r="H5387" s="144"/>
    </row>
    <row r="5388" spans="8:8" x14ac:dyDescent="0.25">
      <c r="H5388" s="144"/>
    </row>
    <row r="5389" spans="8:8" x14ac:dyDescent="0.25">
      <c r="H5389" s="144"/>
    </row>
    <row r="5390" spans="8:8" x14ac:dyDescent="0.25">
      <c r="H5390" s="144"/>
    </row>
    <row r="5391" spans="8:8" x14ac:dyDescent="0.25">
      <c r="H5391" s="144"/>
    </row>
    <row r="5392" spans="8:8" x14ac:dyDescent="0.25">
      <c r="H5392" s="144"/>
    </row>
    <row r="5393" spans="8:8" x14ac:dyDescent="0.25">
      <c r="H5393" s="144"/>
    </row>
    <row r="5394" spans="8:8" x14ac:dyDescent="0.25">
      <c r="H5394" s="144"/>
    </row>
    <row r="5395" spans="8:8" x14ac:dyDescent="0.25">
      <c r="H5395" s="144"/>
    </row>
    <row r="5396" spans="8:8" x14ac:dyDescent="0.25">
      <c r="H5396" s="144"/>
    </row>
    <row r="5397" spans="8:8" x14ac:dyDescent="0.25">
      <c r="H5397" s="144"/>
    </row>
    <row r="5398" spans="8:8" x14ac:dyDescent="0.25">
      <c r="H5398" s="144"/>
    </row>
    <row r="5399" spans="8:8" x14ac:dyDescent="0.25">
      <c r="H5399" s="144"/>
    </row>
    <row r="5400" spans="8:8" x14ac:dyDescent="0.25">
      <c r="H5400" s="144"/>
    </row>
    <row r="5401" spans="8:8" x14ac:dyDescent="0.25">
      <c r="H5401" s="144"/>
    </row>
    <row r="5402" spans="8:8" x14ac:dyDescent="0.25">
      <c r="H5402" s="144"/>
    </row>
    <row r="5403" spans="8:8" x14ac:dyDescent="0.25">
      <c r="H5403" s="144"/>
    </row>
    <row r="5404" spans="8:8" x14ac:dyDescent="0.25">
      <c r="H5404" s="144"/>
    </row>
    <row r="5405" spans="8:8" x14ac:dyDescent="0.25">
      <c r="H5405" s="144"/>
    </row>
    <row r="5406" spans="8:8" x14ac:dyDescent="0.25">
      <c r="H5406" s="144"/>
    </row>
    <row r="5407" spans="8:8" x14ac:dyDescent="0.25">
      <c r="H5407" s="144"/>
    </row>
    <row r="5408" spans="8:8" x14ac:dyDescent="0.25">
      <c r="H5408" s="144"/>
    </row>
    <row r="5409" spans="8:8" x14ac:dyDescent="0.25">
      <c r="H5409" s="144"/>
    </row>
    <row r="5410" spans="8:8" x14ac:dyDescent="0.25">
      <c r="H5410" s="144"/>
    </row>
    <row r="5411" spans="8:8" x14ac:dyDescent="0.25">
      <c r="H5411" s="144"/>
    </row>
    <row r="5412" spans="8:8" x14ac:dyDescent="0.25">
      <c r="H5412" s="144"/>
    </row>
    <row r="5413" spans="8:8" x14ac:dyDescent="0.25">
      <c r="H5413" s="144"/>
    </row>
    <row r="5414" spans="8:8" x14ac:dyDescent="0.25">
      <c r="H5414" s="144"/>
    </row>
    <row r="5415" spans="8:8" x14ac:dyDescent="0.25">
      <c r="H5415" s="144"/>
    </row>
    <row r="5416" spans="8:8" x14ac:dyDescent="0.25">
      <c r="H5416" s="144"/>
    </row>
    <row r="5417" spans="8:8" x14ac:dyDescent="0.25">
      <c r="H5417" s="144"/>
    </row>
    <row r="5418" spans="8:8" x14ac:dyDescent="0.25">
      <c r="H5418" s="144"/>
    </row>
    <row r="5419" spans="8:8" x14ac:dyDescent="0.25">
      <c r="H5419" s="144"/>
    </row>
    <row r="5420" spans="8:8" x14ac:dyDescent="0.25">
      <c r="H5420" s="144"/>
    </row>
    <row r="5421" spans="8:8" x14ac:dyDescent="0.25">
      <c r="H5421" s="144"/>
    </row>
    <row r="5422" spans="8:8" x14ac:dyDescent="0.25">
      <c r="H5422" s="144"/>
    </row>
    <row r="5423" spans="8:8" x14ac:dyDescent="0.25">
      <c r="H5423" s="144"/>
    </row>
    <row r="5424" spans="8:8" x14ac:dyDescent="0.25">
      <c r="H5424" s="144"/>
    </row>
    <row r="5425" spans="8:8" x14ac:dyDescent="0.25">
      <c r="H5425" s="144"/>
    </row>
    <row r="5426" spans="8:8" x14ac:dyDescent="0.25">
      <c r="H5426" s="144"/>
    </row>
    <row r="5427" spans="8:8" x14ac:dyDescent="0.25">
      <c r="H5427" s="144"/>
    </row>
    <row r="5428" spans="8:8" x14ac:dyDescent="0.25">
      <c r="H5428" s="144"/>
    </row>
    <row r="5429" spans="8:8" x14ac:dyDescent="0.25">
      <c r="H5429" s="144"/>
    </row>
    <row r="5430" spans="8:8" x14ac:dyDescent="0.25">
      <c r="H5430" s="144"/>
    </row>
    <row r="5431" spans="8:8" x14ac:dyDescent="0.25">
      <c r="H5431" s="144"/>
    </row>
    <row r="5432" spans="8:8" x14ac:dyDescent="0.25">
      <c r="H5432" s="144"/>
    </row>
    <row r="5433" spans="8:8" x14ac:dyDescent="0.25">
      <c r="H5433" s="144"/>
    </row>
    <row r="5434" spans="8:8" x14ac:dyDescent="0.25">
      <c r="H5434" s="144"/>
    </row>
    <row r="5435" spans="8:8" x14ac:dyDescent="0.25">
      <c r="H5435" s="144"/>
    </row>
    <row r="5436" spans="8:8" x14ac:dyDescent="0.25">
      <c r="H5436" s="144"/>
    </row>
    <row r="5437" spans="8:8" x14ac:dyDescent="0.25">
      <c r="H5437" s="144"/>
    </row>
    <row r="5438" spans="8:8" x14ac:dyDescent="0.25">
      <c r="H5438" s="144"/>
    </row>
    <row r="5439" spans="8:8" x14ac:dyDescent="0.25">
      <c r="H5439" s="144"/>
    </row>
    <row r="5440" spans="8:8" x14ac:dyDescent="0.25">
      <c r="H5440" s="144"/>
    </row>
    <row r="5441" spans="8:8" x14ac:dyDescent="0.25">
      <c r="H5441" s="144"/>
    </row>
    <row r="5442" spans="8:8" x14ac:dyDescent="0.25">
      <c r="H5442" s="144"/>
    </row>
    <row r="5443" spans="8:8" x14ac:dyDescent="0.25">
      <c r="H5443" s="144"/>
    </row>
    <row r="5444" spans="8:8" x14ac:dyDescent="0.25">
      <c r="H5444" s="144"/>
    </row>
    <row r="5445" spans="8:8" x14ac:dyDescent="0.25">
      <c r="H5445" s="144"/>
    </row>
    <row r="5446" spans="8:8" x14ac:dyDescent="0.25">
      <c r="H5446" s="144"/>
    </row>
    <row r="5447" spans="8:8" x14ac:dyDescent="0.25">
      <c r="H5447" s="144"/>
    </row>
    <row r="5448" spans="8:8" x14ac:dyDescent="0.25">
      <c r="H5448" s="144"/>
    </row>
    <row r="5449" spans="8:8" x14ac:dyDescent="0.25">
      <c r="H5449" s="144"/>
    </row>
    <row r="5450" spans="8:8" x14ac:dyDescent="0.25">
      <c r="H5450" s="144"/>
    </row>
    <row r="5451" spans="8:8" x14ac:dyDescent="0.25">
      <c r="H5451" s="144"/>
    </row>
    <row r="5452" spans="8:8" x14ac:dyDescent="0.25">
      <c r="H5452" s="144"/>
    </row>
    <row r="5453" spans="8:8" x14ac:dyDescent="0.25">
      <c r="H5453" s="144"/>
    </row>
    <row r="5454" spans="8:8" x14ac:dyDescent="0.25">
      <c r="H5454" s="144"/>
    </row>
    <row r="5455" spans="8:8" x14ac:dyDescent="0.25">
      <c r="H5455" s="144"/>
    </row>
    <row r="5456" spans="8:8" x14ac:dyDescent="0.25">
      <c r="H5456" s="144"/>
    </row>
    <row r="5457" spans="8:8" x14ac:dyDescent="0.25">
      <c r="H5457" s="144"/>
    </row>
    <row r="5458" spans="8:8" x14ac:dyDescent="0.25">
      <c r="H5458" s="144"/>
    </row>
    <row r="5459" spans="8:8" x14ac:dyDescent="0.25">
      <c r="H5459" s="144"/>
    </row>
    <row r="5460" spans="8:8" x14ac:dyDescent="0.25">
      <c r="H5460" s="144"/>
    </row>
    <row r="5461" spans="8:8" x14ac:dyDescent="0.25">
      <c r="H5461" s="144"/>
    </row>
    <row r="5462" spans="8:8" x14ac:dyDescent="0.25">
      <c r="H5462" s="144"/>
    </row>
    <row r="5463" spans="8:8" x14ac:dyDescent="0.25">
      <c r="H5463" s="144"/>
    </row>
    <row r="5464" spans="8:8" x14ac:dyDescent="0.25">
      <c r="H5464" s="144"/>
    </row>
    <row r="5465" spans="8:8" x14ac:dyDescent="0.25">
      <c r="H5465" s="144"/>
    </row>
    <row r="5466" spans="8:8" x14ac:dyDescent="0.25">
      <c r="H5466" s="144"/>
    </row>
    <row r="5467" spans="8:8" x14ac:dyDescent="0.25">
      <c r="H5467" s="144"/>
    </row>
    <row r="5468" spans="8:8" x14ac:dyDescent="0.25">
      <c r="H5468" s="144"/>
    </row>
    <row r="5469" spans="8:8" x14ac:dyDescent="0.25">
      <c r="H5469" s="144"/>
    </row>
    <row r="5470" spans="8:8" x14ac:dyDescent="0.25">
      <c r="H5470" s="144"/>
    </row>
    <row r="5471" spans="8:8" x14ac:dyDescent="0.25">
      <c r="H5471" s="144"/>
    </row>
    <row r="5472" spans="8:8" x14ac:dyDescent="0.25">
      <c r="H5472" s="144"/>
    </row>
    <row r="5473" spans="8:8" x14ac:dyDescent="0.25">
      <c r="H5473" s="144"/>
    </row>
    <row r="5474" spans="8:8" x14ac:dyDescent="0.25">
      <c r="H5474" s="144"/>
    </row>
    <row r="5475" spans="8:8" x14ac:dyDescent="0.25">
      <c r="H5475" s="144"/>
    </row>
    <row r="5476" spans="8:8" x14ac:dyDescent="0.25">
      <c r="H5476" s="144"/>
    </row>
    <row r="5477" spans="8:8" x14ac:dyDescent="0.25">
      <c r="H5477" s="144"/>
    </row>
    <row r="5478" spans="8:8" x14ac:dyDescent="0.25">
      <c r="H5478" s="144"/>
    </row>
    <row r="5479" spans="8:8" x14ac:dyDescent="0.25">
      <c r="H5479" s="144"/>
    </row>
    <row r="5480" spans="8:8" x14ac:dyDescent="0.25">
      <c r="H5480" s="144"/>
    </row>
    <row r="5481" spans="8:8" x14ac:dyDescent="0.25">
      <c r="H5481" s="144"/>
    </row>
    <row r="5482" spans="8:8" x14ac:dyDescent="0.25">
      <c r="H5482" s="144"/>
    </row>
    <row r="5483" spans="8:8" x14ac:dyDescent="0.25">
      <c r="H5483" s="144"/>
    </row>
    <row r="5484" spans="8:8" x14ac:dyDescent="0.25">
      <c r="H5484" s="144"/>
    </row>
    <row r="5485" spans="8:8" x14ac:dyDescent="0.25">
      <c r="H5485" s="144"/>
    </row>
    <row r="5486" spans="8:8" x14ac:dyDescent="0.25">
      <c r="H5486" s="144"/>
    </row>
    <row r="5487" spans="8:8" x14ac:dyDescent="0.25">
      <c r="H5487" s="144"/>
    </row>
    <row r="5488" spans="8:8" x14ac:dyDescent="0.25">
      <c r="H5488" s="144"/>
    </row>
    <row r="5489" spans="8:8" x14ac:dyDescent="0.25">
      <c r="H5489" s="144"/>
    </row>
    <row r="5490" spans="8:8" x14ac:dyDescent="0.25">
      <c r="H5490" s="144"/>
    </row>
    <row r="5491" spans="8:8" x14ac:dyDescent="0.25">
      <c r="H5491" s="144"/>
    </row>
    <row r="5492" spans="8:8" x14ac:dyDescent="0.25">
      <c r="H5492" s="144"/>
    </row>
    <row r="5493" spans="8:8" x14ac:dyDescent="0.25">
      <c r="H5493" s="144"/>
    </row>
    <row r="5494" spans="8:8" x14ac:dyDescent="0.25">
      <c r="H5494" s="144"/>
    </row>
    <row r="5495" spans="8:8" x14ac:dyDescent="0.25">
      <c r="H5495" s="144"/>
    </row>
    <row r="5496" spans="8:8" x14ac:dyDescent="0.25">
      <c r="H5496" s="144"/>
    </row>
    <row r="5497" spans="8:8" x14ac:dyDescent="0.25">
      <c r="H5497" s="144"/>
    </row>
    <row r="5498" spans="8:8" x14ac:dyDescent="0.25">
      <c r="H5498" s="144"/>
    </row>
    <row r="5499" spans="8:8" x14ac:dyDescent="0.25">
      <c r="H5499" s="144"/>
    </row>
    <row r="5500" spans="8:8" x14ac:dyDescent="0.25">
      <c r="H5500" s="144"/>
    </row>
    <row r="5501" spans="8:8" x14ac:dyDescent="0.25">
      <c r="H5501" s="144"/>
    </row>
    <row r="5502" spans="8:8" x14ac:dyDescent="0.25">
      <c r="H5502" s="144"/>
    </row>
    <row r="5503" spans="8:8" x14ac:dyDescent="0.25">
      <c r="H5503" s="144"/>
    </row>
    <row r="5504" spans="8:8" x14ac:dyDescent="0.25">
      <c r="H5504" s="144"/>
    </row>
    <row r="5505" spans="8:8" x14ac:dyDescent="0.25">
      <c r="H5505" s="144"/>
    </row>
    <row r="5506" spans="8:8" x14ac:dyDescent="0.25">
      <c r="H5506" s="144"/>
    </row>
    <row r="5507" spans="8:8" x14ac:dyDescent="0.25">
      <c r="H5507" s="144"/>
    </row>
    <row r="5508" spans="8:8" x14ac:dyDescent="0.25">
      <c r="H5508" s="144"/>
    </row>
    <row r="5509" spans="8:8" x14ac:dyDescent="0.25">
      <c r="H5509" s="144"/>
    </row>
    <row r="5510" spans="8:8" x14ac:dyDescent="0.25">
      <c r="H5510" s="144"/>
    </row>
    <row r="5511" spans="8:8" x14ac:dyDescent="0.25">
      <c r="H5511" s="144"/>
    </row>
    <row r="5512" spans="8:8" x14ac:dyDescent="0.25">
      <c r="H5512" s="144"/>
    </row>
    <row r="5513" spans="8:8" x14ac:dyDescent="0.25">
      <c r="H5513" s="144"/>
    </row>
    <row r="5514" spans="8:8" x14ac:dyDescent="0.25">
      <c r="H5514" s="144"/>
    </row>
    <row r="5515" spans="8:8" x14ac:dyDescent="0.25">
      <c r="H5515" s="144"/>
    </row>
    <row r="5516" spans="8:8" x14ac:dyDescent="0.25">
      <c r="H5516" s="144"/>
    </row>
    <row r="5517" spans="8:8" x14ac:dyDescent="0.25">
      <c r="H5517" s="144"/>
    </row>
    <row r="5518" spans="8:8" x14ac:dyDescent="0.25">
      <c r="H5518" s="144"/>
    </row>
    <row r="5519" spans="8:8" x14ac:dyDescent="0.25">
      <c r="H5519" s="144"/>
    </row>
    <row r="5520" spans="8:8" x14ac:dyDescent="0.25">
      <c r="H5520" s="144"/>
    </row>
    <row r="5521" spans="8:8" x14ac:dyDescent="0.25">
      <c r="H5521" s="144"/>
    </row>
    <row r="5522" spans="8:8" x14ac:dyDescent="0.25">
      <c r="H5522" s="144"/>
    </row>
    <row r="5523" spans="8:8" x14ac:dyDescent="0.25">
      <c r="H5523" s="144"/>
    </row>
    <row r="5524" spans="8:8" x14ac:dyDescent="0.25">
      <c r="H5524" s="144"/>
    </row>
    <row r="5525" spans="8:8" x14ac:dyDescent="0.25">
      <c r="H5525" s="144"/>
    </row>
    <row r="5526" spans="8:8" x14ac:dyDescent="0.25">
      <c r="H5526" s="144"/>
    </row>
    <row r="5527" spans="8:8" x14ac:dyDescent="0.25">
      <c r="H5527" s="144"/>
    </row>
    <row r="5528" spans="8:8" x14ac:dyDescent="0.25">
      <c r="H5528" s="144"/>
    </row>
    <row r="5529" spans="8:8" x14ac:dyDescent="0.25">
      <c r="H5529" s="144"/>
    </row>
    <row r="5530" spans="8:8" x14ac:dyDescent="0.25">
      <c r="H5530" s="144"/>
    </row>
    <row r="5531" spans="8:8" x14ac:dyDescent="0.25">
      <c r="H5531" s="144"/>
    </row>
    <row r="5532" spans="8:8" x14ac:dyDescent="0.25">
      <c r="H5532" s="144"/>
    </row>
    <row r="5533" spans="8:8" x14ac:dyDescent="0.25">
      <c r="H5533" s="144"/>
    </row>
    <row r="5534" spans="8:8" x14ac:dyDescent="0.25">
      <c r="H5534" s="144"/>
    </row>
    <row r="5535" spans="8:8" x14ac:dyDescent="0.25">
      <c r="H5535" s="144"/>
    </row>
    <row r="5536" spans="8:8" x14ac:dyDescent="0.25">
      <c r="H5536" s="144"/>
    </row>
    <row r="5537" spans="8:8" x14ac:dyDescent="0.25">
      <c r="H5537" s="144"/>
    </row>
    <row r="5538" spans="8:8" x14ac:dyDescent="0.25">
      <c r="H5538" s="144"/>
    </row>
    <row r="5539" spans="8:8" x14ac:dyDescent="0.25">
      <c r="H5539" s="144"/>
    </row>
    <row r="5540" spans="8:8" x14ac:dyDescent="0.25">
      <c r="H5540" s="144"/>
    </row>
    <row r="5541" spans="8:8" x14ac:dyDescent="0.25">
      <c r="H5541" s="144"/>
    </row>
    <row r="5542" spans="8:8" x14ac:dyDescent="0.25">
      <c r="H5542" s="144"/>
    </row>
    <row r="5543" spans="8:8" x14ac:dyDescent="0.25">
      <c r="H5543" s="144"/>
    </row>
    <row r="5544" spans="8:8" x14ac:dyDescent="0.25">
      <c r="H5544" s="144"/>
    </row>
    <row r="5545" spans="8:8" x14ac:dyDescent="0.25">
      <c r="H5545" s="144"/>
    </row>
    <row r="5546" spans="8:8" x14ac:dyDescent="0.25">
      <c r="H5546" s="144"/>
    </row>
    <row r="5547" spans="8:8" x14ac:dyDescent="0.25">
      <c r="H5547" s="144"/>
    </row>
    <row r="5548" spans="8:8" x14ac:dyDescent="0.25">
      <c r="H5548" s="144"/>
    </row>
    <row r="5549" spans="8:8" x14ac:dyDescent="0.25">
      <c r="H5549" s="144"/>
    </row>
    <row r="5550" spans="8:8" x14ac:dyDescent="0.25">
      <c r="H5550" s="144"/>
    </row>
    <row r="5551" spans="8:8" x14ac:dyDescent="0.25">
      <c r="H5551" s="144"/>
    </row>
    <row r="5552" spans="8:8" x14ac:dyDescent="0.25">
      <c r="H5552" s="144"/>
    </row>
    <row r="5553" spans="8:8" x14ac:dyDescent="0.25">
      <c r="H5553" s="144"/>
    </row>
    <row r="5554" spans="8:8" x14ac:dyDescent="0.25">
      <c r="H5554" s="144"/>
    </row>
    <row r="5555" spans="8:8" x14ac:dyDescent="0.25">
      <c r="H5555" s="144"/>
    </row>
    <row r="5556" spans="8:8" x14ac:dyDescent="0.25">
      <c r="H5556" s="144"/>
    </row>
    <row r="5557" spans="8:8" x14ac:dyDescent="0.25">
      <c r="H5557" s="144"/>
    </row>
    <row r="5558" spans="8:8" x14ac:dyDescent="0.25">
      <c r="H5558" s="144"/>
    </row>
    <row r="5559" spans="8:8" x14ac:dyDescent="0.25">
      <c r="H5559" s="144"/>
    </row>
    <row r="5560" spans="8:8" x14ac:dyDescent="0.25">
      <c r="H5560" s="144"/>
    </row>
    <row r="5561" spans="8:8" x14ac:dyDescent="0.25">
      <c r="H5561" s="144"/>
    </row>
    <row r="5562" spans="8:8" x14ac:dyDescent="0.25">
      <c r="H5562" s="144"/>
    </row>
    <row r="5563" spans="8:8" x14ac:dyDescent="0.25">
      <c r="H5563" s="144"/>
    </row>
    <row r="5564" spans="8:8" x14ac:dyDescent="0.25">
      <c r="H5564" s="144"/>
    </row>
    <row r="5565" spans="8:8" x14ac:dyDescent="0.25">
      <c r="H5565" s="144"/>
    </row>
    <row r="5566" spans="8:8" x14ac:dyDescent="0.25">
      <c r="H5566" s="144"/>
    </row>
    <row r="5567" spans="8:8" x14ac:dyDescent="0.25">
      <c r="H5567" s="144"/>
    </row>
    <row r="5568" spans="8:8" x14ac:dyDescent="0.25">
      <c r="H5568" s="144"/>
    </row>
    <row r="5569" spans="8:8" x14ac:dyDescent="0.25">
      <c r="H5569" s="144"/>
    </row>
    <row r="5570" spans="8:8" x14ac:dyDescent="0.25">
      <c r="H5570" s="144"/>
    </row>
    <row r="5571" spans="8:8" x14ac:dyDescent="0.25">
      <c r="H5571" s="144"/>
    </row>
    <row r="5572" spans="8:8" x14ac:dyDescent="0.25">
      <c r="H5572" s="144"/>
    </row>
    <row r="5573" spans="8:8" x14ac:dyDescent="0.25">
      <c r="H5573" s="144"/>
    </row>
    <row r="5574" spans="8:8" x14ac:dyDescent="0.25">
      <c r="H5574" s="144"/>
    </row>
    <row r="5575" spans="8:8" x14ac:dyDescent="0.25">
      <c r="H5575" s="144"/>
    </row>
    <row r="5576" spans="8:8" x14ac:dyDescent="0.25">
      <c r="H5576" s="144"/>
    </row>
    <row r="5577" spans="8:8" x14ac:dyDescent="0.25">
      <c r="H5577" s="144"/>
    </row>
    <row r="5578" spans="8:8" x14ac:dyDescent="0.25">
      <c r="H5578" s="144"/>
    </row>
    <row r="5579" spans="8:8" x14ac:dyDescent="0.25">
      <c r="H5579" s="144"/>
    </row>
    <row r="5580" spans="8:8" x14ac:dyDescent="0.25">
      <c r="H5580" s="144"/>
    </row>
    <row r="5581" spans="8:8" x14ac:dyDescent="0.25">
      <c r="H5581" s="144"/>
    </row>
    <row r="5582" spans="8:8" x14ac:dyDescent="0.25">
      <c r="H5582" s="144"/>
    </row>
    <row r="5583" spans="8:8" x14ac:dyDescent="0.25">
      <c r="H5583" s="144"/>
    </row>
    <row r="5584" spans="8:8" x14ac:dyDescent="0.25">
      <c r="H5584" s="144"/>
    </row>
    <row r="5585" spans="8:8" x14ac:dyDescent="0.25">
      <c r="H5585" s="144"/>
    </row>
    <row r="5586" spans="8:8" x14ac:dyDescent="0.25">
      <c r="H5586" s="144"/>
    </row>
    <row r="5587" spans="8:8" x14ac:dyDescent="0.25">
      <c r="H5587" s="144"/>
    </row>
    <row r="5588" spans="8:8" x14ac:dyDescent="0.25">
      <c r="H5588" s="144"/>
    </row>
    <row r="5589" spans="8:8" x14ac:dyDescent="0.25">
      <c r="H5589" s="144"/>
    </row>
    <row r="5590" spans="8:8" x14ac:dyDescent="0.25">
      <c r="H5590" s="144"/>
    </row>
    <row r="5591" spans="8:8" x14ac:dyDescent="0.25">
      <c r="H5591" s="144"/>
    </row>
    <row r="5592" spans="8:8" x14ac:dyDescent="0.25">
      <c r="H5592" s="144"/>
    </row>
    <row r="5593" spans="8:8" x14ac:dyDescent="0.25">
      <c r="H5593" s="144"/>
    </row>
    <row r="5594" spans="8:8" x14ac:dyDescent="0.25">
      <c r="H5594" s="144"/>
    </row>
    <row r="5595" spans="8:8" x14ac:dyDescent="0.25">
      <c r="H5595" s="144"/>
    </row>
    <row r="5596" spans="8:8" x14ac:dyDescent="0.25">
      <c r="H5596" s="144"/>
    </row>
    <row r="5597" spans="8:8" x14ac:dyDescent="0.25">
      <c r="H5597" s="144"/>
    </row>
    <row r="5598" spans="8:8" x14ac:dyDescent="0.25">
      <c r="H5598" s="144"/>
    </row>
    <row r="5599" spans="8:8" x14ac:dyDescent="0.25">
      <c r="H5599" s="144"/>
    </row>
    <row r="5600" spans="8:8" x14ac:dyDescent="0.25">
      <c r="H5600" s="144"/>
    </row>
    <row r="5601" spans="8:8" x14ac:dyDescent="0.25">
      <c r="H5601" s="144"/>
    </row>
    <row r="5602" spans="8:8" x14ac:dyDescent="0.25">
      <c r="H5602" s="144"/>
    </row>
    <row r="5603" spans="8:8" x14ac:dyDescent="0.25">
      <c r="H5603" s="144"/>
    </row>
    <row r="5604" spans="8:8" x14ac:dyDescent="0.25">
      <c r="H5604" s="144"/>
    </row>
    <row r="5605" spans="8:8" x14ac:dyDescent="0.25">
      <c r="H5605" s="144"/>
    </row>
    <row r="5606" spans="8:8" x14ac:dyDescent="0.25">
      <c r="H5606" s="144"/>
    </row>
    <row r="5607" spans="8:8" x14ac:dyDescent="0.25">
      <c r="H5607" s="144"/>
    </row>
    <row r="5608" spans="8:8" x14ac:dyDescent="0.25">
      <c r="H5608" s="144"/>
    </row>
    <row r="5609" spans="8:8" x14ac:dyDescent="0.25">
      <c r="H5609" s="144"/>
    </row>
    <row r="5610" spans="8:8" x14ac:dyDescent="0.25">
      <c r="H5610" s="144"/>
    </row>
    <row r="5611" spans="8:8" x14ac:dyDescent="0.25">
      <c r="H5611" s="144"/>
    </row>
    <row r="5612" spans="8:8" x14ac:dyDescent="0.25">
      <c r="H5612" s="144"/>
    </row>
    <row r="5613" spans="8:8" x14ac:dyDescent="0.25">
      <c r="H5613" s="144"/>
    </row>
    <row r="5614" spans="8:8" x14ac:dyDescent="0.25">
      <c r="H5614" s="144"/>
    </row>
    <row r="5615" spans="8:8" x14ac:dyDescent="0.25">
      <c r="H5615" s="144"/>
    </row>
    <row r="5616" spans="8:8" x14ac:dyDescent="0.25">
      <c r="H5616" s="144"/>
    </row>
    <row r="5617" spans="8:8" x14ac:dyDescent="0.25">
      <c r="H5617" s="144"/>
    </row>
    <row r="5618" spans="8:8" x14ac:dyDescent="0.25">
      <c r="H5618" s="144"/>
    </row>
    <row r="5619" spans="8:8" x14ac:dyDescent="0.25">
      <c r="H5619" s="144"/>
    </row>
    <row r="5620" spans="8:8" x14ac:dyDescent="0.25">
      <c r="H5620" s="144"/>
    </row>
    <row r="5621" spans="8:8" x14ac:dyDescent="0.25">
      <c r="H5621" s="144"/>
    </row>
    <row r="5622" spans="8:8" x14ac:dyDescent="0.25">
      <c r="H5622" s="144"/>
    </row>
    <row r="5623" spans="8:8" x14ac:dyDescent="0.25">
      <c r="H5623" s="144"/>
    </row>
    <row r="5624" spans="8:8" x14ac:dyDescent="0.25">
      <c r="H5624" s="144"/>
    </row>
    <row r="5625" spans="8:8" x14ac:dyDescent="0.25">
      <c r="H5625" s="144"/>
    </row>
    <row r="5626" spans="8:8" x14ac:dyDescent="0.25">
      <c r="H5626" s="144"/>
    </row>
    <row r="5627" spans="8:8" x14ac:dyDescent="0.25">
      <c r="H5627" s="144"/>
    </row>
    <row r="5628" spans="8:8" x14ac:dyDescent="0.25">
      <c r="H5628" s="144"/>
    </row>
    <row r="5629" spans="8:8" x14ac:dyDescent="0.25">
      <c r="H5629" s="144"/>
    </row>
    <row r="5630" spans="8:8" x14ac:dyDescent="0.25">
      <c r="H5630" s="144"/>
    </row>
    <row r="5631" spans="8:8" x14ac:dyDescent="0.25">
      <c r="H5631" s="144"/>
    </row>
    <row r="5632" spans="8:8" x14ac:dyDescent="0.25">
      <c r="H5632" s="144"/>
    </row>
    <row r="5633" spans="8:8" x14ac:dyDescent="0.25">
      <c r="H5633" s="144"/>
    </row>
    <row r="5634" spans="8:8" x14ac:dyDescent="0.25">
      <c r="H5634" s="144"/>
    </row>
    <row r="5635" spans="8:8" x14ac:dyDescent="0.25">
      <c r="H5635" s="144"/>
    </row>
    <row r="5636" spans="8:8" x14ac:dyDescent="0.25">
      <c r="H5636" s="144"/>
    </row>
    <row r="5637" spans="8:8" x14ac:dyDescent="0.25">
      <c r="H5637" s="144"/>
    </row>
    <row r="5638" spans="8:8" x14ac:dyDescent="0.25">
      <c r="H5638" s="144"/>
    </row>
    <row r="5639" spans="8:8" x14ac:dyDescent="0.25">
      <c r="H5639" s="144"/>
    </row>
    <row r="5640" spans="8:8" x14ac:dyDescent="0.25">
      <c r="H5640" s="144"/>
    </row>
    <row r="5641" spans="8:8" x14ac:dyDescent="0.25">
      <c r="H5641" s="144"/>
    </row>
    <row r="5642" spans="8:8" x14ac:dyDescent="0.25">
      <c r="H5642" s="144"/>
    </row>
    <row r="5643" spans="8:8" x14ac:dyDescent="0.25">
      <c r="H5643" s="144"/>
    </row>
    <row r="5644" spans="8:8" x14ac:dyDescent="0.25">
      <c r="H5644" s="144"/>
    </row>
    <row r="5645" spans="8:8" x14ac:dyDescent="0.25">
      <c r="H5645" s="144"/>
    </row>
    <row r="5646" spans="8:8" x14ac:dyDescent="0.25">
      <c r="H5646" s="144"/>
    </row>
    <row r="5647" spans="8:8" x14ac:dyDescent="0.25">
      <c r="H5647" s="144"/>
    </row>
    <row r="5648" spans="8:8" x14ac:dyDescent="0.25">
      <c r="H5648" s="144"/>
    </row>
    <row r="5649" spans="8:8" x14ac:dyDescent="0.25">
      <c r="H5649" s="144"/>
    </row>
    <row r="5650" spans="8:8" x14ac:dyDescent="0.25">
      <c r="H5650" s="144"/>
    </row>
    <row r="5651" spans="8:8" x14ac:dyDescent="0.25">
      <c r="H5651" s="144"/>
    </row>
    <row r="5652" spans="8:8" x14ac:dyDescent="0.25">
      <c r="H5652" s="144"/>
    </row>
    <row r="5653" spans="8:8" x14ac:dyDescent="0.25">
      <c r="H5653" s="144"/>
    </row>
    <row r="5654" spans="8:8" x14ac:dyDescent="0.25">
      <c r="H5654" s="144"/>
    </row>
    <row r="5655" spans="8:8" x14ac:dyDescent="0.25">
      <c r="H5655" s="144"/>
    </row>
    <row r="5656" spans="8:8" x14ac:dyDescent="0.25">
      <c r="H5656" s="144"/>
    </row>
    <row r="5657" spans="8:8" x14ac:dyDescent="0.25">
      <c r="H5657" s="144"/>
    </row>
    <row r="5658" spans="8:8" x14ac:dyDescent="0.25">
      <c r="H5658" s="144"/>
    </row>
    <row r="5659" spans="8:8" x14ac:dyDescent="0.25">
      <c r="H5659" s="144"/>
    </row>
    <row r="5660" spans="8:8" x14ac:dyDescent="0.25">
      <c r="H5660" s="144"/>
    </row>
    <row r="5661" spans="8:8" x14ac:dyDescent="0.25">
      <c r="H5661" s="144"/>
    </row>
    <row r="5662" spans="8:8" x14ac:dyDescent="0.25">
      <c r="H5662" s="144"/>
    </row>
    <row r="5663" spans="8:8" x14ac:dyDescent="0.25">
      <c r="H5663" s="144"/>
    </row>
    <row r="5664" spans="8:8" x14ac:dyDescent="0.25">
      <c r="H5664" s="144"/>
    </row>
    <row r="5665" spans="8:8" x14ac:dyDescent="0.25">
      <c r="H5665" s="144"/>
    </row>
    <row r="5666" spans="8:8" x14ac:dyDescent="0.25">
      <c r="H5666" s="144"/>
    </row>
    <row r="5667" spans="8:8" x14ac:dyDescent="0.25">
      <c r="H5667" s="144"/>
    </row>
    <row r="5668" spans="8:8" x14ac:dyDescent="0.25">
      <c r="H5668" s="144"/>
    </row>
    <row r="5669" spans="8:8" x14ac:dyDescent="0.25">
      <c r="H5669" s="144"/>
    </row>
    <row r="5670" spans="8:8" x14ac:dyDescent="0.25">
      <c r="H5670" s="144"/>
    </row>
    <row r="5671" spans="8:8" x14ac:dyDescent="0.25">
      <c r="H5671" s="144"/>
    </row>
    <row r="5672" spans="8:8" x14ac:dyDescent="0.25">
      <c r="H5672" s="144"/>
    </row>
    <row r="5673" spans="8:8" x14ac:dyDescent="0.25">
      <c r="H5673" s="144"/>
    </row>
    <row r="5674" spans="8:8" x14ac:dyDescent="0.25">
      <c r="H5674" s="144"/>
    </row>
    <row r="5675" spans="8:8" x14ac:dyDescent="0.25">
      <c r="H5675" s="144"/>
    </row>
    <row r="5676" spans="8:8" x14ac:dyDescent="0.25">
      <c r="H5676" s="144"/>
    </row>
    <row r="5677" spans="8:8" x14ac:dyDescent="0.25">
      <c r="H5677" s="144"/>
    </row>
    <row r="5678" spans="8:8" x14ac:dyDescent="0.25">
      <c r="H5678" s="144"/>
    </row>
    <row r="5679" spans="8:8" x14ac:dyDescent="0.25">
      <c r="H5679" s="144"/>
    </row>
    <row r="5680" spans="8:8" x14ac:dyDescent="0.25">
      <c r="H5680" s="144"/>
    </row>
    <row r="5681" spans="8:8" x14ac:dyDescent="0.25">
      <c r="H5681" s="144"/>
    </row>
    <row r="5682" spans="8:8" x14ac:dyDescent="0.25">
      <c r="H5682" s="144"/>
    </row>
    <row r="5683" spans="8:8" x14ac:dyDescent="0.25">
      <c r="H5683" s="144"/>
    </row>
    <row r="5684" spans="8:8" x14ac:dyDescent="0.25">
      <c r="H5684" s="144"/>
    </row>
    <row r="5685" spans="8:8" x14ac:dyDescent="0.25">
      <c r="H5685" s="144"/>
    </row>
    <row r="5686" spans="8:8" x14ac:dyDescent="0.25">
      <c r="H5686" s="144"/>
    </row>
    <row r="5687" spans="8:8" x14ac:dyDescent="0.25">
      <c r="H5687" s="144"/>
    </row>
    <row r="5688" spans="8:8" x14ac:dyDescent="0.25">
      <c r="H5688" s="144"/>
    </row>
    <row r="5689" spans="8:8" x14ac:dyDescent="0.25">
      <c r="H5689" s="144"/>
    </row>
    <row r="5690" spans="8:8" x14ac:dyDescent="0.25">
      <c r="H5690" s="144"/>
    </row>
    <row r="5691" spans="8:8" x14ac:dyDescent="0.25">
      <c r="H5691" s="144"/>
    </row>
    <row r="5692" spans="8:8" x14ac:dyDescent="0.25">
      <c r="H5692" s="144"/>
    </row>
    <row r="5693" spans="8:8" x14ac:dyDescent="0.25">
      <c r="H5693" s="144"/>
    </row>
    <row r="5694" spans="8:8" x14ac:dyDescent="0.25">
      <c r="H5694" s="144"/>
    </row>
    <row r="5695" spans="8:8" x14ac:dyDescent="0.25">
      <c r="H5695" s="144"/>
    </row>
    <row r="5696" spans="8:8" x14ac:dyDescent="0.25">
      <c r="H5696" s="144"/>
    </row>
    <row r="5697" spans="8:8" x14ac:dyDescent="0.25">
      <c r="H5697" s="144"/>
    </row>
    <row r="5698" spans="8:8" x14ac:dyDescent="0.25">
      <c r="H5698" s="144"/>
    </row>
    <row r="5699" spans="8:8" x14ac:dyDescent="0.25">
      <c r="H5699" s="144"/>
    </row>
    <row r="5700" spans="8:8" x14ac:dyDescent="0.25">
      <c r="H5700" s="144"/>
    </row>
    <row r="5701" spans="8:8" x14ac:dyDescent="0.25">
      <c r="H5701" s="144"/>
    </row>
    <row r="5702" spans="8:8" x14ac:dyDescent="0.25">
      <c r="H5702" s="144"/>
    </row>
    <row r="5703" spans="8:8" x14ac:dyDescent="0.25">
      <c r="H5703" s="144"/>
    </row>
  </sheetData>
  <sheetProtection selectLockedCells="1"/>
  <pageMargins left="0.75" right="0.75" top="1" bottom="1" header="0.5" footer="0.5"/>
  <pageSetup paperSize="9" scale="49" orientation="portrait" horizontalDpi="300" verticalDpi="300" r:id="rId1"/>
  <headerFooter alignWithMargins="0"/>
  <rowBreaks count="1" manualBreakCount="1">
    <brk id="701" max="7"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746721-C065-4CA7-A73C-B24058C8FF65}">
  <dimension ref="A1:I125"/>
  <sheetViews>
    <sheetView view="pageBreakPreview" topLeftCell="A43" zoomScale="85" zoomScaleNormal="100" zoomScaleSheetLayoutView="85" workbookViewId="0">
      <selection activeCell="E71" sqref="E71"/>
    </sheetView>
  </sheetViews>
  <sheetFormatPr defaultColWidth="9.109375" defaultRowHeight="13.8" x14ac:dyDescent="0.25"/>
  <cols>
    <col min="1" max="1" width="6" style="15" customWidth="1"/>
    <col min="2" max="2" width="51.33203125" style="9" customWidth="1"/>
    <col min="3" max="3" width="6.5546875" style="9" customWidth="1"/>
    <col min="4" max="4" width="10.109375" style="11" customWidth="1"/>
    <col min="5" max="5" width="13.6640625" style="12" customWidth="1"/>
    <col min="6" max="6" width="15.88671875" style="13" customWidth="1"/>
    <col min="7" max="7" width="12" style="14" customWidth="1"/>
    <col min="8" max="8" width="10.77734375" style="14" bestFit="1" customWidth="1"/>
    <col min="9" max="9" width="11.88671875" style="14" bestFit="1" customWidth="1"/>
    <col min="10" max="16384" width="9.109375" style="14"/>
  </cols>
  <sheetData>
    <row r="1" spans="1:6" x14ac:dyDescent="0.25">
      <c r="A1" s="135" t="s">
        <v>259</v>
      </c>
      <c r="B1" s="135" t="s">
        <v>256</v>
      </c>
      <c r="C1" s="135" t="s">
        <v>260</v>
      </c>
      <c r="D1" s="136" t="s">
        <v>261</v>
      </c>
      <c r="E1" s="137" t="s">
        <v>262</v>
      </c>
      <c r="F1" s="138" t="s">
        <v>257</v>
      </c>
    </row>
    <row r="2" spans="1:6" s="1" customFormat="1" ht="13.2" x14ac:dyDescent="0.25">
      <c r="A2" s="16"/>
      <c r="B2" s="17" t="s">
        <v>244</v>
      </c>
      <c r="C2" s="18"/>
      <c r="D2" s="19"/>
      <c r="E2" s="20"/>
      <c r="F2" s="21"/>
    </row>
    <row r="3" spans="1:6" s="1" customFormat="1" ht="13.2" x14ac:dyDescent="0.25">
      <c r="A3" s="16"/>
      <c r="B3" s="22"/>
      <c r="C3" s="23"/>
      <c r="D3" s="24"/>
      <c r="E3" s="25"/>
      <c r="F3" s="26"/>
    </row>
    <row r="4" spans="1:6" s="1" customFormat="1" ht="13.2" x14ac:dyDescent="0.25">
      <c r="A4" s="16"/>
      <c r="B4" s="22" t="s">
        <v>252</v>
      </c>
      <c r="C4" s="23"/>
      <c r="D4" s="24"/>
      <c r="E4" s="25"/>
      <c r="F4" s="26"/>
    </row>
    <row r="5" spans="1:6" s="1" customFormat="1" ht="13.2" x14ac:dyDescent="0.25">
      <c r="A5" s="16"/>
      <c r="B5" s="22"/>
      <c r="C5" s="23"/>
      <c r="D5" s="24"/>
      <c r="E5" s="25"/>
      <c r="F5" s="26"/>
    </row>
    <row r="6" spans="1:6" s="1" customFormat="1" ht="13.2" x14ac:dyDescent="0.25">
      <c r="A6" s="16"/>
      <c r="B6" s="28" t="s">
        <v>235</v>
      </c>
      <c r="C6" s="29"/>
      <c r="D6" s="30"/>
      <c r="E6" s="25"/>
      <c r="F6" s="26"/>
    </row>
    <row r="7" spans="1:6" s="1" customFormat="1" ht="13.2" x14ac:dyDescent="0.25">
      <c r="A7" s="16"/>
      <c r="B7" s="31"/>
      <c r="C7" s="29"/>
      <c r="D7" s="30"/>
      <c r="E7" s="25"/>
      <c r="F7" s="26"/>
    </row>
    <row r="8" spans="1:6" s="1" customFormat="1" ht="39.6" x14ac:dyDescent="0.25">
      <c r="A8" s="16">
        <v>1</v>
      </c>
      <c r="B8" s="32" t="s">
        <v>46</v>
      </c>
      <c r="C8" s="33" t="s">
        <v>17</v>
      </c>
      <c r="D8" s="33">
        <f>(75)</f>
        <v>75</v>
      </c>
      <c r="E8" s="34">
        <v>0</v>
      </c>
      <c r="F8" s="35">
        <f>E8*D8</f>
        <v>0</v>
      </c>
    </row>
    <row r="9" spans="1:6" s="1" customFormat="1" ht="13.2" x14ac:dyDescent="0.25">
      <c r="A9" s="16"/>
      <c r="B9" s="32"/>
      <c r="C9" s="33"/>
      <c r="D9" s="33"/>
      <c r="E9" s="34"/>
      <c r="F9" s="26"/>
    </row>
    <row r="10" spans="1:6" s="1" customFormat="1" ht="26.4" x14ac:dyDescent="0.25">
      <c r="A10" s="16">
        <v>2</v>
      </c>
      <c r="B10" s="32" t="s">
        <v>45</v>
      </c>
      <c r="C10" s="33" t="s">
        <v>28</v>
      </c>
      <c r="D10" s="33">
        <v>1</v>
      </c>
      <c r="E10" s="34">
        <v>0</v>
      </c>
      <c r="F10" s="35">
        <f>E10*D10</f>
        <v>0</v>
      </c>
    </row>
    <row r="11" spans="1:6" s="1" customFormat="1" ht="13.2" x14ac:dyDescent="0.25">
      <c r="A11" s="16"/>
      <c r="B11" s="32"/>
      <c r="C11" s="33"/>
      <c r="D11" s="33"/>
      <c r="E11" s="34"/>
      <c r="F11" s="26"/>
    </row>
    <row r="12" spans="1:6" s="1" customFormat="1" ht="36" customHeight="1" x14ac:dyDescent="0.25">
      <c r="A12" s="16">
        <v>3</v>
      </c>
      <c r="B12" s="32" t="s">
        <v>44</v>
      </c>
      <c r="C12" s="33" t="s">
        <v>43</v>
      </c>
      <c r="D12" s="33">
        <v>1</v>
      </c>
      <c r="E12" s="34">
        <v>0</v>
      </c>
      <c r="F12" s="35">
        <f>E12*D12</f>
        <v>0</v>
      </c>
    </row>
    <row r="13" spans="1:6" s="1" customFormat="1" ht="13.2" x14ac:dyDescent="0.25">
      <c r="A13" s="16"/>
      <c r="B13" s="22"/>
      <c r="C13" s="23"/>
      <c r="D13" s="24"/>
      <c r="E13" s="25"/>
      <c r="F13" s="26"/>
    </row>
    <row r="14" spans="1:6" s="1" customFormat="1" ht="13.2" x14ac:dyDescent="0.25">
      <c r="A14" s="16"/>
      <c r="B14" s="22" t="s">
        <v>236</v>
      </c>
      <c r="C14" s="23"/>
      <c r="D14" s="24"/>
      <c r="E14" s="25"/>
      <c r="F14" s="26"/>
    </row>
    <row r="15" spans="1:6" s="1" customFormat="1" ht="13.2" x14ac:dyDescent="0.25">
      <c r="A15" s="16"/>
      <c r="B15" s="22"/>
      <c r="C15" s="23"/>
      <c r="D15" s="24"/>
      <c r="E15" s="25"/>
      <c r="F15" s="26"/>
    </row>
    <row r="16" spans="1:6" s="1" customFormat="1" ht="26.4" x14ac:dyDescent="0.25">
      <c r="A16" s="16">
        <v>4</v>
      </c>
      <c r="B16" s="36" t="s">
        <v>52</v>
      </c>
      <c r="C16" s="37" t="s">
        <v>22</v>
      </c>
      <c r="D16" s="38">
        <f>(0.4*0.4*0.06)*120</f>
        <v>1.1520000000000001</v>
      </c>
      <c r="E16" s="39">
        <v>0</v>
      </c>
      <c r="F16" s="35">
        <f>E16*D16</f>
        <v>0</v>
      </c>
    </row>
    <row r="17" spans="1:9" s="1" customFormat="1" ht="13.2" x14ac:dyDescent="0.25">
      <c r="A17" s="16"/>
      <c r="B17" s="22"/>
      <c r="C17" s="23"/>
      <c r="D17" s="24"/>
      <c r="E17" s="25"/>
      <c r="F17" s="26"/>
    </row>
    <row r="18" spans="1:9" s="1" customFormat="1" ht="13.2" x14ac:dyDescent="0.25">
      <c r="A18" s="16"/>
      <c r="B18" s="22"/>
      <c r="C18" s="23"/>
      <c r="D18" s="24"/>
      <c r="E18" s="25"/>
      <c r="F18" s="26"/>
    </row>
    <row r="19" spans="1:9" s="1" customFormat="1" ht="13.2" x14ac:dyDescent="0.25">
      <c r="A19" s="16"/>
      <c r="B19" s="22" t="s">
        <v>42</v>
      </c>
      <c r="C19" s="23"/>
      <c r="D19" s="24"/>
      <c r="E19" s="25"/>
      <c r="F19" s="26"/>
    </row>
    <row r="20" spans="1:9" s="1" customFormat="1" ht="13.2" x14ac:dyDescent="0.25">
      <c r="A20" s="16"/>
      <c r="B20" s="22"/>
      <c r="C20" s="23"/>
      <c r="D20" s="24"/>
      <c r="E20" s="25"/>
      <c r="F20" s="26"/>
    </row>
    <row r="21" spans="1:9" s="1" customFormat="1" ht="39.6" x14ac:dyDescent="0.25">
      <c r="A21" s="16">
        <v>5</v>
      </c>
      <c r="B21" s="36" t="s">
        <v>51</v>
      </c>
      <c r="C21" s="37" t="s">
        <v>17</v>
      </c>
      <c r="D21" s="38">
        <v>315</v>
      </c>
      <c r="E21" s="39">
        <v>0</v>
      </c>
      <c r="F21" s="35">
        <f>E21*D21</f>
        <v>0</v>
      </c>
      <c r="I21" s="3"/>
    </row>
    <row r="22" spans="1:9" s="1" customFormat="1" ht="26.4" x14ac:dyDescent="0.25">
      <c r="A22" s="16">
        <v>6</v>
      </c>
      <c r="B22" s="36" t="s">
        <v>41</v>
      </c>
      <c r="C22" s="37" t="s">
        <v>10</v>
      </c>
      <c r="D22" s="38">
        <v>95</v>
      </c>
      <c r="E22" s="40">
        <v>0</v>
      </c>
      <c r="F22" s="35">
        <f>E22*D22</f>
        <v>0</v>
      </c>
      <c r="H22" s="3"/>
    </row>
    <row r="23" spans="1:9" s="1" customFormat="1" ht="26.4" x14ac:dyDescent="0.25">
      <c r="A23" s="16">
        <v>7</v>
      </c>
      <c r="B23" s="36" t="s">
        <v>40</v>
      </c>
      <c r="C23" s="37" t="s">
        <v>10</v>
      </c>
      <c r="D23" s="38">
        <v>8</v>
      </c>
      <c r="E23" s="40">
        <v>0</v>
      </c>
      <c r="F23" s="35">
        <f>E23*D23</f>
        <v>0</v>
      </c>
      <c r="H23" s="3"/>
    </row>
    <row r="24" spans="1:9" s="1" customFormat="1" ht="39.6" x14ac:dyDescent="0.25">
      <c r="A24" s="16">
        <v>8</v>
      </c>
      <c r="B24" s="36" t="s">
        <v>39</v>
      </c>
      <c r="C24" s="37" t="s">
        <v>17</v>
      </c>
      <c r="D24" s="38">
        <v>315</v>
      </c>
      <c r="E24" s="40">
        <v>0</v>
      </c>
      <c r="F24" s="35">
        <f>E24*D24</f>
        <v>0</v>
      </c>
    </row>
    <row r="25" spans="1:9" s="1" customFormat="1" ht="26.4" x14ac:dyDescent="0.25">
      <c r="A25" s="16">
        <v>9</v>
      </c>
      <c r="B25" s="36" t="s">
        <v>38</v>
      </c>
      <c r="C25" s="37" t="s">
        <v>17</v>
      </c>
      <c r="D25" s="38">
        <v>315</v>
      </c>
      <c r="E25" s="40">
        <v>0</v>
      </c>
      <c r="F25" s="35">
        <f>E25*D25</f>
        <v>0</v>
      </c>
    </row>
    <row r="26" spans="1:9" s="1" customFormat="1" ht="13.2" x14ac:dyDescent="0.25">
      <c r="A26" s="16"/>
      <c r="B26" s="41"/>
      <c r="C26" s="42"/>
      <c r="D26" s="43"/>
      <c r="E26" s="44"/>
      <c r="F26" s="26"/>
    </row>
    <row r="27" spans="1:9" s="1" customFormat="1" ht="13.2" x14ac:dyDescent="0.25">
      <c r="A27" s="16"/>
      <c r="B27" s="45" t="s">
        <v>37</v>
      </c>
      <c r="C27" s="42"/>
      <c r="D27" s="43"/>
      <c r="E27" s="44"/>
      <c r="F27" s="26"/>
    </row>
    <row r="28" spans="1:9" s="1" customFormat="1" ht="26.4" x14ac:dyDescent="0.25">
      <c r="A28" s="16"/>
      <c r="B28" s="46" t="s">
        <v>237</v>
      </c>
      <c r="C28" s="42"/>
      <c r="D28" s="43"/>
      <c r="E28" s="44"/>
      <c r="F28" s="26"/>
    </row>
    <row r="29" spans="1:9" s="1" customFormat="1" ht="13.2" x14ac:dyDescent="0.25">
      <c r="A29" s="16"/>
      <c r="B29" s="41"/>
      <c r="C29" s="42"/>
      <c r="D29" s="43"/>
      <c r="E29" s="44"/>
      <c r="F29" s="26"/>
    </row>
    <row r="30" spans="1:9" s="1" customFormat="1" ht="26.4" x14ac:dyDescent="0.25">
      <c r="A30" s="16">
        <v>10</v>
      </c>
      <c r="B30" s="47" t="s">
        <v>238</v>
      </c>
      <c r="C30" s="42" t="s">
        <v>10</v>
      </c>
      <c r="D30" s="42">
        <v>1</v>
      </c>
      <c r="E30" s="44">
        <v>0</v>
      </c>
      <c r="F30" s="35">
        <f>E30*D30</f>
        <v>0</v>
      </c>
    </row>
    <row r="31" spans="1:9" s="1" customFormat="1" ht="13.2" x14ac:dyDescent="0.25">
      <c r="A31" s="16"/>
      <c r="B31" s="47"/>
      <c r="C31" s="42"/>
      <c r="D31" s="42"/>
      <c r="E31" s="48"/>
      <c r="F31" s="26"/>
    </row>
    <row r="32" spans="1:9" s="1" customFormat="1" ht="13.2" x14ac:dyDescent="0.25">
      <c r="A32" s="16"/>
      <c r="B32" s="49" t="s">
        <v>37</v>
      </c>
      <c r="C32" s="37"/>
      <c r="D32" s="38"/>
      <c r="E32" s="39"/>
      <c r="F32" s="26"/>
    </row>
    <row r="33" spans="1:6" s="1" customFormat="1" ht="13.2" x14ac:dyDescent="0.25">
      <c r="A33" s="16"/>
      <c r="B33" s="50" t="s">
        <v>36</v>
      </c>
      <c r="C33" s="37"/>
      <c r="D33" s="38"/>
      <c r="E33" s="39"/>
      <c r="F33" s="26"/>
    </row>
    <row r="34" spans="1:6" s="1" customFormat="1" ht="13.2" x14ac:dyDescent="0.25">
      <c r="A34" s="16"/>
      <c r="B34" s="36"/>
      <c r="C34" s="37"/>
      <c r="D34" s="38"/>
      <c r="E34" s="39"/>
      <c r="F34" s="26"/>
    </row>
    <row r="35" spans="1:6" s="1" customFormat="1" ht="26.4" x14ac:dyDescent="0.25">
      <c r="A35" s="16">
        <v>11</v>
      </c>
      <c r="B35" s="51" t="s">
        <v>34</v>
      </c>
      <c r="C35" s="37" t="s">
        <v>10</v>
      </c>
      <c r="D35" s="37">
        <v>1</v>
      </c>
      <c r="E35" s="39">
        <v>0</v>
      </c>
      <c r="F35" s="35">
        <f>E35*D35</f>
        <v>0</v>
      </c>
    </row>
    <row r="36" spans="1:6" s="1" customFormat="1" ht="13.2" x14ac:dyDescent="0.25">
      <c r="A36" s="16"/>
      <c r="B36" s="36"/>
      <c r="C36" s="37"/>
      <c r="D36" s="37"/>
      <c r="E36" s="39"/>
      <c r="F36" s="26"/>
    </row>
    <row r="37" spans="1:6" s="1" customFormat="1" ht="13.2" x14ac:dyDescent="0.25">
      <c r="A37" s="16"/>
      <c r="B37" s="52" t="s">
        <v>33</v>
      </c>
      <c r="C37" s="37"/>
      <c r="D37" s="37"/>
      <c r="E37" s="39"/>
      <c r="F37" s="26"/>
    </row>
    <row r="38" spans="1:6" s="1" customFormat="1" ht="13.2" x14ac:dyDescent="0.25">
      <c r="A38" s="16"/>
      <c r="B38" s="36"/>
      <c r="C38" s="37"/>
      <c r="D38" s="37"/>
      <c r="E38" s="39"/>
      <c r="F38" s="26"/>
    </row>
    <row r="39" spans="1:6" s="1" customFormat="1" ht="26.4" x14ac:dyDescent="0.25">
      <c r="A39" s="16">
        <v>12</v>
      </c>
      <c r="B39" s="36" t="s">
        <v>32</v>
      </c>
      <c r="C39" s="37" t="s">
        <v>10</v>
      </c>
      <c r="D39" s="37">
        <v>1</v>
      </c>
      <c r="E39" s="39">
        <v>0</v>
      </c>
      <c r="F39" s="35">
        <f>E39*D39</f>
        <v>0</v>
      </c>
    </row>
    <row r="40" spans="1:6" s="1" customFormat="1" ht="13.2" x14ac:dyDescent="0.25">
      <c r="A40" s="16"/>
      <c r="B40" s="36"/>
      <c r="C40" s="37"/>
      <c r="D40" s="37"/>
      <c r="E40" s="39"/>
      <c r="F40" s="26"/>
    </row>
    <row r="41" spans="1:6" s="1" customFormat="1" ht="13.2" x14ac:dyDescent="0.25">
      <c r="A41" s="16"/>
      <c r="B41" s="49" t="s">
        <v>31</v>
      </c>
      <c r="C41" s="37"/>
      <c r="D41" s="37"/>
      <c r="E41" s="39"/>
      <c r="F41" s="26"/>
    </row>
    <row r="42" spans="1:6" s="1" customFormat="1" ht="52.8" x14ac:dyDescent="0.25">
      <c r="A42" s="16"/>
      <c r="B42" s="36" t="s">
        <v>30</v>
      </c>
      <c r="C42" s="53"/>
      <c r="D42" s="37"/>
      <c r="E42" s="39"/>
      <c r="F42" s="26"/>
    </row>
    <row r="43" spans="1:6" s="1" customFormat="1" ht="13.2" x14ac:dyDescent="0.25">
      <c r="A43" s="16">
        <v>13</v>
      </c>
      <c r="B43" s="36" t="s">
        <v>29</v>
      </c>
      <c r="C43" s="37" t="s">
        <v>28</v>
      </c>
      <c r="D43" s="37">
        <v>2</v>
      </c>
      <c r="E43" s="39">
        <v>0</v>
      </c>
      <c r="F43" s="26">
        <f>E43*D43</f>
        <v>0</v>
      </c>
    </row>
    <row r="44" spans="1:6" s="1" customFormat="1" ht="13.2" x14ac:dyDescent="0.25">
      <c r="A44" s="16"/>
      <c r="B44" s="36"/>
      <c r="C44" s="37"/>
      <c r="D44" s="37"/>
      <c r="E44" s="107"/>
      <c r="F44" s="26"/>
    </row>
    <row r="45" spans="1:6" s="1" customFormat="1" ht="13.2" x14ac:dyDescent="0.25">
      <c r="A45" s="16"/>
      <c r="B45" s="36"/>
      <c r="C45" s="37"/>
      <c r="D45" s="37"/>
      <c r="E45" s="107"/>
      <c r="F45" s="26"/>
    </row>
    <row r="46" spans="1:6" s="1" customFormat="1" ht="14.4" x14ac:dyDescent="0.3">
      <c r="A46" s="54"/>
      <c r="B46" s="55"/>
      <c r="C46" s="23"/>
      <c r="D46" s="23"/>
      <c r="E46" s="56"/>
      <c r="F46" s="57"/>
    </row>
    <row r="47" spans="1:6" s="1" customFormat="1" ht="14.4" x14ac:dyDescent="0.3">
      <c r="A47" s="58"/>
      <c r="B47" s="59" t="s">
        <v>239</v>
      </c>
      <c r="C47" s="60"/>
      <c r="D47" s="60"/>
      <c r="E47" s="61"/>
      <c r="F47" s="62">
        <f>SUM(F8:F46)</f>
        <v>0</v>
      </c>
    </row>
    <row r="48" spans="1:6" s="1" customFormat="1" ht="14.4" x14ac:dyDescent="0.3">
      <c r="A48" s="58"/>
      <c r="B48" s="63"/>
      <c r="C48" s="18"/>
      <c r="D48" s="18"/>
      <c r="E48" s="64"/>
      <c r="F48" s="65"/>
    </row>
    <row r="49" spans="1:6" s="1" customFormat="1" ht="14.4" x14ac:dyDescent="0.3">
      <c r="A49" s="58"/>
      <c r="B49" s="66" t="s">
        <v>234</v>
      </c>
      <c r="C49" s="23"/>
      <c r="D49" s="23"/>
      <c r="E49" s="56"/>
      <c r="F49" s="57"/>
    </row>
    <row r="50" spans="1:6" s="1" customFormat="1" ht="14.4" x14ac:dyDescent="0.3">
      <c r="A50" s="58"/>
      <c r="B50" s="67"/>
      <c r="C50" s="23"/>
      <c r="D50" s="23"/>
      <c r="E50" s="56"/>
      <c r="F50" s="57"/>
    </row>
    <row r="51" spans="1:6" s="1" customFormat="1" ht="14.4" x14ac:dyDescent="0.3">
      <c r="A51" s="58"/>
      <c r="B51" s="67" t="s">
        <v>240</v>
      </c>
      <c r="C51" s="23"/>
      <c r="D51" s="23"/>
      <c r="E51" s="56"/>
      <c r="F51" s="57"/>
    </row>
    <row r="52" spans="1:6" s="1" customFormat="1" ht="14.4" x14ac:dyDescent="0.3">
      <c r="A52" s="58"/>
      <c r="B52" s="68"/>
      <c r="C52" s="23"/>
      <c r="D52" s="23"/>
      <c r="E52" s="56"/>
      <c r="F52" s="57"/>
    </row>
    <row r="53" spans="1:6" s="1" customFormat="1" ht="14.4" x14ac:dyDescent="0.3">
      <c r="A53" s="58"/>
      <c r="B53" s="67" t="s">
        <v>241</v>
      </c>
      <c r="C53" s="23"/>
      <c r="D53" s="23"/>
      <c r="E53" s="56"/>
      <c r="F53" s="57"/>
    </row>
    <row r="54" spans="1:6" s="1" customFormat="1" ht="14.4" x14ac:dyDescent="0.3">
      <c r="A54" s="58"/>
      <c r="B54" s="68"/>
      <c r="C54" s="23"/>
      <c r="D54" s="69"/>
      <c r="E54" s="56"/>
      <c r="F54" s="57"/>
    </row>
    <row r="55" spans="1:6" s="1" customFormat="1" ht="14.4" x14ac:dyDescent="0.3">
      <c r="A55" s="58"/>
      <c r="B55" s="68" t="s">
        <v>242</v>
      </c>
      <c r="C55" s="23"/>
      <c r="D55" s="69"/>
      <c r="E55" s="56"/>
      <c r="F55" s="70">
        <f>F47</f>
        <v>0</v>
      </c>
    </row>
    <row r="56" spans="1:6" s="1" customFormat="1" ht="14.4" x14ac:dyDescent="0.3">
      <c r="A56" s="58"/>
      <c r="B56" s="68"/>
      <c r="C56" s="23"/>
      <c r="D56" s="69"/>
      <c r="E56" s="56"/>
      <c r="F56" s="57"/>
    </row>
    <row r="57" spans="1:6" s="1" customFormat="1" ht="14.4" x14ac:dyDescent="0.3">
      <c r="A57" s="58"/>
      <c r="B57" s="68"/>
      <c r="C57" s="23"/>
      <c r="D57" s="23"/>
      <c r="E57" s="56"/>
      <c r="F57" s="57"/>
    </row>
    <row r="58" spans="1:6" s="1" customFormat="1" ht="14.4" x14ac:dyDescent="0.3">
      <c r="A58" s="58"/>
      <c r="B58" s="68"/>
      <c r="C58" s="23"/>
      <c r="D58" s="23"/>
      <c r="E58" s="56"/>
      <c r="F58" s="57"/>
    </row>
    <row r="59" spans="1:6" s="1" customFormat="1" ht="14.4" x14ac:dyDescent="0.3">
      <c r="A59" s="58"/>
      <c r="B59" s="68"/>
      <c r="C59" s="23"/>
      <c r="D59" s="23"/>
      <c r="E59" s="56"/>
      <c r="F59" s="57"/>
    </row>
    <row r="60" spans="1:6" s="1" customFormat="1" ht="14.4" x14ac:dyDescent="0.3">
      <c r="A60" s="58"/>
      <c r="B60" s="68"/>
      <c r="C60" s="23"/>
      <c r="D60" s="23"/>
      <c r="E60" s="56"/>
      <c r="F60" s="57"/>
    </row>
    <row r="61" spans="1:6" s="1" customFormat="1" ht="14.4" x14ac:dyDescent="0.3">
      <c r="A61" s="58"/>
      <c r="B61" s="68"/>
      <c r="C61" s="23"/>
      <c r="D61" s="23"/>
      <c r="E61" s="56"/>
      <c r="F61" s="65"/>
    </row>
    <row r="62" spans="1:6" s="1" customFormat="1" ht="14.4" x14ac:dyDescent="0.3">
      <c r="A62" s="58"/>
      <c r="B62" s="71" t="s">
        <v>243</v>
      </c>
      <c r="C62" s="72"/>
      <c r="D62" s="72"/>
      <c r="E62" s="61"/>
      <c r="F62" s="62">
        <f>SUM(F54:F56)</f>
        <v>0</v>
      </c>
    </row>
    <row r="63" spans="1:6" s="1" customFormat="1" ht="14.4" x14ac:dyDescent="0.3">
      <c r="A63" s="6"/>
      <c r="B63" s="7"/>
      <c r="C63" s="2"/>
      <c r="D63" s="2"/>
      <c r="E63" s="4"/>
      <c r="F63" s="5"/>
    </row>
    <row r="64" spans="1:6" x14ac:dyDescent="0.25">
      <c r="A64" s="8"/>
      <c r="C64" s="10"/>
    </row>
    <row r="65" spans="1:9" x14ac:dyDescent="0.25">
      <c r="A65" s="8"/>
      <c r="C65" s="10"/>
    </row>
    <row r="66" spans="1:9" x14ac:dyDescent="0.25">
      <c r="A66" s="8"/>
      <c r="C66" s="10"/>
    </row>
    <row r="67" spans="1:9" x14ac:dyDescent="0.25">
      <c r="A67" s="8"/>
      <c r="C67" s="10"/>
    </row>
    <row r="68" spans="1:9" x14ac:dyDescent="0.25">
      <c r="A68" s="8"/>
      <c r="C68" s="10"/>
    </row>
    <row r="69" spans="1:9" x14ac:dyDescent="0.25">
      <c r="A69" s="8"/>
      <c r="C69" s="10"/>
    </row>
    <row r="70" spans="1:9" x14ac:dyDescent="0.25">
      <c r="A70" s="8"/>
      <c r="C70" s="10"/>
    </row>
    <row r="71" spans="1:9" x14ac:dyDescent="0.25">
      <c r="A71" s="8"/>
      <c r="C71" s="10"/>
    </row>
    <row r="72" spans="1:9" x14ac:dyDescent="0.25">
      <c r="A72" s="8"/>
      <c r="C72" s="10"/>
    </row>
    <row r="73" spans="1:9" x14ac:dyDescent="0.25">
      <c r="A73" s="8"/>
      <c r="C73" s="10"/>
    </row>
    <row r="74" spans="1:9" x14ac:dyDescent="0.25">
      <c r="A74" s="8"/>
      <c r="C74" s="10"/>
    </row>
    <row r="75" spans="1:9" x14ac:dyDescent="0.25">
      <c r="A75" s="8"/>
      <c r="C75" s="10"/>
    </row>
    <row r="76" spans="1:9" x14ac:dyDescent="0.25">
      <c r="A76" s="8"/>
      <c r="C76" s="10"/>
    </row>
    <row r="77" spans="1:9" x14ac:dyDescent="0.25">
      <c r="A77" s="8"/>
    </row>
    <row r="78" spans="1:9" x14ac:dyDescent="0.25">
      <c r="A78" s="8"/>
    </row>
    <row r="79" spans="1:9" s="9" customFormat="1" x14ac:dyDescent="0.25">
      <c r="A79" s="8"/>
      <c r="D79" s="11"/>
      <c r="E79" s="12"/>
      <c r="F79" s="13"/>
      <c r="G79" s="14"/>
      <c r="H79" s="14"/>
      <c r="I79" s="14"/>
    </row>
    <row r="80" spans="1:9" s="9" customFormat="1" x14ac:dyDescent="0.25">
      <c r="A80" s="8"/>
      <c r="D80" s="11"/>
      <c r="E80" s="12"/>
      <c r="F80" s="13"/>
      <c r="G80" s="14"/>
      <c r="H80" s="14"/>
      <c r="I80" s="14"/>
    </row>
    <row r="81" spans="1:9" s="9" customFormat="1" x14ac:dyDescent="0.25">
      <c r="A81" s="8"/>
      <c r="D81" s="11"/>
      <c r="E81" s="12"/>
      <c r="F81" s="13"/>
      <c r="G81" s="14"/>
      <c r="H81" s="14"/>
      <c r="I81" s="14"/>
    </row>
    <row r="82" spans="1:9" s="9" customFormat="1" x14ac:dyDescent="0.25">
      <c r="A82" s="8"/>
      <c r="D82" s="11"/>
      <c r="E82" s="12"/>
      <c r="F82" s="13"/>
      <c r="G82" s="14"/>
      <c r="H82" s="14"/>
      <c r="I82" s="14"/>
    </row>
    <row r="83" spans="1:9" s="9" customFormat="1" x14ac:dyDescent="0.25">
      <c r="A83" s="8"/>
      <c r="D83" s="11"/>
      <c r="E83" s="12"/>
      <c r="F83" s="13"/>
      <c r="G83" s="14"/>
      <c r="H83" s="14"/>
      <c r="I83" s="14"/>
    </row>
    <row r="84" spans="1:9" s="9" customFormat="1" x14ac:dyDescent="0.25">
      <c r="A84" s="8"/>
      <c r="D84" s="11"/>
      <c r="E84" s="12"/>
      <c r="F84" s="13"/>
      <c r="G84" s="14"/>
      <c r="H84" s="14"/>
      <c r="I84" s="14"/>
    </row>
    <row r="85" spans="1:9" s="9" customFormat="1" x14ac:dyDescent="0.25">
      <c r="A85" s="8"/>
      <c r="D85" s="11"/>
      <c r="E85" s="12"/>
      <c r="F85" s="13"/>
      <c r="G85" s="14"/>
      <c r="H85" s="14"/>
      <c r="I85" s="14"/>
    </row>
    <row r="86" spans="1:9" s="9" customFormat="1" x14ac:dyDescent="0.25">
      <c r="A86" s="8"/>
      <c r="D86" s="11"/>
      <c r="E86" s="12"/>
      <c r="F86" s="13"/>
      <c r="G86" s="14"/>
      <c r="H86" s="14"/>
      <c r="I86" s="14"/>
    </row>
    <row r="87" spans="1:9" s="9" customFormat="1" x14ac:dyDescent="0.25">
      <c r="A87" s="8"/>
      <c r="D87" s="11"/>
      <c r="E87" s="12"/>
      <c r="F87" s="13"/>
      <c r="G87" s="14"/>
      <c r="H87" s="14"/>
      <c r="I87" s="14"/>
    </row>
    <row r="88" spans="1:9" s="9" customFormat="1" x14ac:dyDescent="0.25">
      <c r="A88" s="8"/>
      <c r="D88" s="11"/>
      <c r="E88" s="12"/>
      <c r="F88" s="13"/>
      <c r="G88" s="14"/>
      <c r="H88" s="14"/>
      <c r="I88" s="14"/>
    </row>
    <row r="89" spans="1:9" s="9" customFormat="1" x14ac:dyDescent="0.25">
      <c r="A89" s="8"/>
      <c r="D89" s="11"/>
      <c r="E89" s="12"/>
      <c r="F89" s="13"/>
      <c r="G89" s="14"/>
      <c r="H89" s="14"/>
      <c r="I89" s="14"/>
    </row>
    <row r="90" spans="1:9" s="9" customFormat="1" x14ac:dyDescent="0.25">
      <c r="A90" s="8"/>
      <c r="D90" s="11"/>
      <c r="E90" s="12"/>
      <c r="F90" s="13"/>
      <c r="G90" s="14"/>
      <c r="H90" s="14"/>
      <c r="I90" s="14"/>
    </row>
    <row r="91" spans="1:9" s="9" customFormat="1" x14ac:dyDescent="0.25">
      <c r="A91" s="8"/>
      <c r="D91" s="11"/>
      <c r="E91" s="12"/>
      <c r="F91" s="13"/>
      <c r="G91" s="14"/>
      <c r="H91" s="14"/>
      <c r="I91" s="14"/>
    </row>
    <row r="92" spans="1:9" s="9" customFormat="1" x14ac:dyDescent="0.25">
      <c r="A92" s="8"/>
      <c r="D92" s="11"/>
      <c r="E92" s="12"/>
      <c r="F92" s="13"/>
      <c r="G92" s="14"/>
      <c r="H92" s="14"/>
      <c r="I92" s="14"/>
    </row>
    <row r="93" spans="1:9" s="9" customFormat="1" x14ac:dyDescent="0.25">
      <c r="A93" s="8"/>
      <c r="D93" s="11"/>
      <c r="E93" s="12"/>
      <c r="F93" s="13"/>
      <c r="G93" s="14"/>
      <c r="H93" s="14"/>
      <c r="I93" s="14"/>
    </row>
    <row r="94" spans="1:9" s="9" customFormat="1" x14ac:dyDescent="0.25">
      <c r="A94" s="8"/>
      <c r="D94" s="11"/>
      <c r="E94" s="12"/>
      <c r="F94" s="13"/>
      <c r="G94" s="14"/>
      <c r="H94" s="14"/>
      <c r="I94" s="14"/>
    </row>
    <row r="95" spans="1:9" s="9" customFormat="1" x14ac:dyDescent="0.25">
      <c r="A95" s="8"/>
      <c r="D95" s="11"/>
      <c r="E95" s="12"/>
      <c r="F95" s="13"/>
      <c r="G95" s="14"/>
      <c r="H95" s="14"/>
      <c r="I95" s="14"/>
    </row>
    <row r="96" spans="1:9" s="9" customFormat="1" x14ac:dyDescent="0.25">
      <c r="A96" s="8"/>
      <c r="D96" s="11"/>
      <c r="E96" s="12"/>
      <c r="F96" s="13"/>
      <c r="G96" s="14"/>
      <c r="H96" s="14"/>
      <c r="I96" s="14"/>
    </row>
    <row r="97" spans="1:9" s="9" customFormat="1" x14ac:dyDescent="0.25">
      <c r="A97" s="8"/>
      <c r="D97" s="11"/>
      <c r="E97" s="12"/>
      <c r="F97" s="13"/>
      <c r="G97" s="14"/>
      <c r="H97" s="14"/>
      <c r="I97" s="14"/>
    </row>
    <row r="98" spans="1:9" s="9" customFormat="1" x14ac:dyDescent="0.25">
      <c r="A98" s="8"/>
      <c r="D98" s="11"/>
      <c r="E98" s="12"/>
      <c r="F98" s="13"/>
      <c r="G98" s="14"/>
      <c r="H98" s="14"/>
      <c r="I98" s="14"/>
    </row>
    <row r="99" spans="1:9" s="9" customFormat="1" x14ac:dyDescent="0.25">
      <c r="A99" s="8"/>
      <c r="D99" s="11"/>
      <c r="E99" s="12"/>
      <c r="F99" s="13"/>
      <c r="G99" s="14"/>
      <c r="H99" s="14"/>
      <c r="I99" s="14"/>
    </row>
    <row r="100" spans="1:9" s="9" customFormat="1" x14ac:dyDescent="0.25">
      <c r="A100" s="8"/>
      <c r="D100" s="11"/>
      <c r="E100" s="12"/>
      <c r="F100" s="13"/>
      <c r="G100" s="14"/>
      <c r="H100" s="14"/>
      <c r="I100" s="14"/>
    </row>
    <row r="101" spans="1:9" s="9" customFormat="1" x14ac:dyDescent="0.25">
      <c r="A101" s="8"/>
      <c r="D101" s="11"/>
      <c r="E101" s="12"/>
      <c r="F101" s="13"/>
      <c r="G101" s="14"/>
      <c r="H101" s="14"/>
      <c r="I101" s="14"/>
    </row>
    <row r="102" spans="1:9" s="9" customFormat="1" x14ac:dyDescent="0.25">
      <c r="A102" s="8"/>
      <c r="D102" s="11"/>
      <c r="E102" s="12"/>
      <c r="F102" s="13"/>
      <c r="G102" s="14"/>
      <c r="H102" s="14"/>
      <c r="I102" s="14"/>
    </row>
    <row r="103" spans="1:9" s="9" customFormat="1" x14ac:dyDescent="0.25">
      <c r="A103" s="8"/>
      <c r="D103" s="11"/>
      <c r="E103" s="12"/>
      <c r="F103" s="13"/>
      <c r="G103" s="14"/>
      <c r="H103" s="14"/>
      <c r="I103" s="14"/>
    </row>
    <row r="104" spans="1:9" s="9" customFormat="1" x14ac:dyDescent="0.25">
      <c r="A104" s="8"/>
      <c r="D104" s="11"/>
      <c r="E104" s="12"/>
      <c r="F104" s="13"/>
      <c r="G104" s="14"/>
      <c r="H104" s="14"/>
      <c r="I104" s="14"/>
    </row>
    <row r="105" spans="1:9" s="9" customFormat="1" x14ac:dyDescent="0.25">
      <c r="A105" s="8"/>
      <c r="D105" s="11"/>
      <c r="E105" s="12"/>
      <c r="F105" s="13"/>
      <c r="G105" s="14"/>
      <c r="H105" s="14"/>
      <c r="I105" s="14"/>
    </row>
    <row r="106" spans="1:9" s="9" customFormat="1" x14ac:dyDescent="0.25">
      <c r="A106" s="8"/>
      <c r="D106" s="11"/>
      <c r="E106" s="12"/>
      <c r="F106" s="13"/>
      <c r="G106" s="14"/>
      <c r="H106" s="14"/>
      <c r="I106" s="14"/>
    </row>
    <row r="107" spans="1:9" s="9" customFormat="1" x14ac:dyDescent="0.25">
      <c r="A107" s="8"/>
      <c r="D107" s="11"/>
      <c r="E107" s="12"/>
      <c r="F107" s="13"/>
      <c r="G107" s="14"/>
      <c r="H107" s="14"/>
      <c r="I107" s="14"/>
    </row>
    <row r="108" spans="1:9" s="9" customFormat="1" x14ac:dyDescent="0.25">
      <c r="A108" s="8"/>
      <c r="D108" s="11"/>
      <c r="E108" s="12"/>
      <c r="F108" s="13"/>
      <c r="G108" s="14"/>
      <c r="H108" s="14"/>
      <c r="I108" s="14"/>
    </row>
    <row r="109" spans="1:9" s="9" customFormat="1" x14ac:dyDescent="0.25">
      <c r="A109" s="8"/>
      <c r="D109" s="11"/>
      <c r="E109" s="12"/>
      <c r="F109" s="13"/>
      <c r="G109" s="14"/>
      <c r="H109" s="14"/>
      <c r="I109" s="14"/>
    </row>
    <row r="110" spans="1:9" s="9" customFormat="1" x14ac:dyDescent="0.25">
      <c r="A110" s="8"/>
      <c r="D110" s="11"/>
      <c r="E110" s="12"/>
      <c r="F110" s="13"/>
      <c r="G110" s="14"/>
      <c r="H110" s="14"/>
      <c r="I110" s="14"/>
    </row>
    <row r="111" spans="1:9" s="9" customFormat="1" x14ac:dyDescent="0.25">
      <c r="A111" s="8"/>
      <c r="D111" s="11"/>
      <c r="E111" s="12"/>
      <c r="F111" s="13"/>
      <c r="G111" s="14"/>
      <c r="H111" s="14"/>
      <c r="I111" s="14"/>
    </row>
    <row r="112" spans="1:9" s="9" customFormat="1" x14ac:dyDescent="0.25">
      <c r="A112" s="8"/>
      <c r="D112" s="11"/>
      <c r="E112" s="12"/>
      <c r="F112" s="13"/>
      <c r="G112" s="14"/>
      <c r="H112" s="14"/>
      <c r="I112" s="14"/>
    </row>
    <row r="113" spans="1:9" s="9" customFormat="1" x14ac:dyDescent="0.25">
      <c r="A113" s="8"/>
      <c r="D113" s="11"/>
      <c r="E113" s="12"/>
      <c r="F113" s="13"/>
      <c r="G113" s="14"/>
      <c r="H113" s="14"/>
      <c r="I113" s="14"/>
    </row>
    <row r="114" spans="1:9" s="9" customFormat="1" x14ac:dyDescent="0.25">
      <c r="A114" s="8"/>
      <c r="D114" s="11"/>
      <c r="E114" s="12"/>
      <c r="F114" s="13"/>
      <c r="G114" s="14"/>
      <c r="H114" s="14"/>
      <c r="I114" s="14"/>
    </row>
    <row r="115" spans="1:9" s="9" customFormat="1" x14ac:dyDescent="0.25">
      <c r="A115" s="8"/>
      <c r="D115" s="11"/>
      <c r="E115" s="12"/>
      <c r="F115" s="13"/>
      <c r="G115" s="14"/>
      <c r="H115" s="14"/>
      <c r="I115" s="14"/>
    </row>
    <row r="116" spans="1:9" s="9" customFormat="1" x14ac:dyDescent="0.25">
      <c r="A116" s="8"/>
      <c r="D116" s="11"/>
      <c r="E116" s="12"/>
      <c r="F116" s="13"/>
      <c r="G116" s="14"/>
      <c r="H116" s="14"/>
      <c r="I116" s="14"/>
    </row>
    <row r="117" spans="1:9" s="9" customFormat="1" x14ac:dyDescent="0.25">
      <c r="A117" s="8"/>
      <c r="D117" s="11"/>
      <c r="E117" s="12"/>
      <c r="F117" s="13"/>
      <c r="G117" s="14"/>
      <c r="H117" s="14"/>
      <c r="I117" s="14"/>
    </row>
    <row r="118" spans="1:9" s="9" customFormat="1" x14ac:dyDescent="0.25">
      <c r="A118" s="8"/>
      <c r="D118" s="11"/>
      <c r="E118" s="12"/>
      <c r="F118" s="13"/>
      <c r="G118" s="14"/>
      <c r="H118" s="14"/>
      <c r="I118" s="14"/>
    </row>
    <row r="119" spans="1:9" s="9" customFormat="1" x14ac:dyDescent="0.25">
      <c r="A119" s="8"/>
      <c r="D119" s="11"/>
      <c r="E119" s="12"/>
      <c r="F119" s="13"/>
      <c r="G119" s="14"/>
      <c r="H119" s="14"/>
      <c r="I119" s="14"/>
    </row>
    <row r="120" spans="1:9" s="9" customFormat="1" x14ac:dyDescent="0.25">
      <c r="A120" s="8"/>
      <c r="D120" s="11"/>
      <c r="E120" s="12"/>
      <c r="F120" s="13"/>
      <c r="G120" s="14"/>
      <c r="H120" s="14"/>
      <c r="I120" s="14"/>
    </row>
    <row r="121" spans="1:9" s="9" customFormat="1" x14ac:dyDescent="0.25">
      <c r="A121" s="8"/>
      <c r="D121" s="11"/>
      <c r="E121" s="12"/>
      <c r="F121" s="13"/>
      <c r="G121" s="14"/>
      <c r="H121" s="14"/>
      <c r="I121" s="14"/>
    </row>
    <row r="122" spans="1:9" s="9" customFormat="1" x14ac:dyDescent="0.25">
      <c r="A122" s="8"/>
      <c r="D122" s="11"/>
      <c r="E122" s="12"/>
      <c r="F122" s="13"/>
      <c r="G122" s="14"/>
      <c r="H122" s="14"/>
      <c r="I122" s="14"/>
    </row>
    <row r="123" spans="1:9" s="9" customFormat="1" x14ac:dyDescent="0.25">
      <c r="A123" s="8"/>
      <c r="D123" s="11"/>
      <c r="E123" s="12"/>
      <c r="F123" s="13"/>
      <c r="G123" s="14"/>
      <c r="H123" s="14"/>
      <c r="I123" s="14"/>
    </row>
    <row r="124" spans="1:9" s="9" customFormat="1" x14ac:dyDescent="0.25">
      <c r="A124" s="8"/>
      <c r="D124" s="11"/>
      <c r="E124" s="12"/>
      <c r="F124" s="13"/>
      <c r="G124" s="14"/>
      <c r="H124" s="14"/>
      <c r="I124" s="14"/>
    </row>
    <row r="125" spans="1:9" s="9" customFormat="1" x14ac:dyDescent="0.25">
      <c r="A125" s="8"/>
      <c r="D125" s="11"/>
      <c r="E125" s="12"/>
      <c r="F125" s="13"/>
      <c r="G125" s="14"/>
      <c r="H125" s="14"/>
      <c r="I125" s="14"/>
    </row>
  </sheetData>
  <protectedRanges>
    <protectedRange sqref="D23" name="Range1_3_1"/>
  </protectedRanges>
  <printOptions horizontalCentered="1"/>
  <pageMargins left="0.25" right="0.23622047244094499" top="0.98425196850393704" bottom="1.26" header="0.25" footer="0.48"/>
  <pageSetup scale="98" orientation="portrait" r:id="rId1"/>
  <headerFooter alignWithMargins="0">
    <oddFooter xml:space="preserve">&amp;LQoutation By Thru Bridge Construction&amp;C </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978C3A-29E6-4BC2-BAE0-14A54BC0108E}">
  <dimension ref="A1:I93"/>
  <sheetViews>
    <sheetView view="pageBreakPreview" zoomScale="85" zoomScaleNormal="100" zoomScaleSheetLayoutView="85" workbookViewId="0">
      <selection activeCell="E28" sqref="E28"/>
    </sheetView>
  </sheetViews>
  <sheetFormatPr defaultColWidth="9.109375" defaultRowHeight="13.8" x14ac:dyDescent="0.25"/>
  <cols>
    <col min="1" max="1" width="5.5546875" style="15" customWidth="1"/>
    <col min="2" max="2" width="51.33203125" style="9" customWidth="1"/>
    <col min="3" max="3" width="6.5546875" style="9" customWidth="1"/>
    <col min="4" max="4" width="8.33203125" style="11" customWidth="1"/>
    <col min="5" max="5" width="13.6640625" style="75" customWidth="1"/>
    <col min="6" max="6" width="15.88671875" style="76" customWidth="1"/>
    <col min="7" max="7" width="12" style="14" customWidth="1"/>
    <col min="8" max="8" width="9.109375" style="14"/>
    <col min="9" max="9" width="11.88671875" style="14" bestFit="1" customWidth="1"/>
    <col min="10" max="16384" width="9.109375" style="14"/>
  </cols>
  <sheetData>
    <row r="1" spans="1:6" x14ac:dyDescent="0.25">
      <c r="A1" s="135" t="s">
        <v>259</v>
      </c>
      <c r="B1" s="135" t="s">
        <v>256</v>
      </c>
      <c r="C1" s="135" t="s">
        <v>260</v>
      </c>
      <c r="D1" s="136" t="s">
        <v>261</v>
      </c>
      <c r="E1" s="137" t="s">
        <v>262</v>
      </c>
      <c r="F1" s="138" t="s">
        <v>257</v>
      </c>
    </row>
    <row r="2" spans="1:6" s="1" customFormat="1" ht="13.2" x14ac:dyDescent="0.25">
      <c r="A2" s="16"/>
      <c r="B2" s="17" t="s">
        <v>244</v>
      </c>
      <c r="C2" s="18"/>
      <c r="D2" s="19"/>
      <c r="E2" s="77"/>
      <c r="F2" s="78"/>
    </row>
    <row r="3" spans="1:6" s="1" customFormat="1" ht="13.2" x14ac:dyDescent="0.25">
      <c r="A3" s="16"/>
      <c r="B3" s="27"/>
      <c r="C3" s="23"/>
      <c r="D3" s="24"/>
      <c r="E3" s="79"/>
      <c r="F3" s="80"/>
    </row>
    <row r="4" spans="1:6" s="1" customFormat="1" ht="13.2" x14ac:dyDescent="0.25">
      <c r="A4" s="16"/>
      <c r="B4" s="22" t="s">
        <v>253</v>
      </c>
      <c r="C4" s="23"/>
      <c r="D4" s="24"/>
      <c r="E4" s="79"/>
      <c r="F4" s="80"/>
    </row>
    <row r="5" spans="1:6" s="1" customFormat="1" ht="13.2" x14ac:dyDescent="0.25">
      <c r="A5" s="16"/>
      <c r="B5" s="22"/>
      <c r="C5" s="23"/>
      <c r="D5" s="24"/>
      <c r="E5" s="79"/>
      <c r="F5" s="80"/>
    </row>
    <row r="6" spans="1:6" s="1" customFormat="1" ht="15.6" x14ac:dyDescent="0.25">
      <c r="A6" s="16">
        <v>1</v>
      </c>
      <c r="B6" s="81" t="s">
        <v>26</v>
      </c>
      <c r="C6" s="53" t="s">
        <v>17</v>
      </c>
      <c r="D6" s="37">
        <v>55</v>
      </c>
      <c r="E6" s="39">
        <v>0</v>
      </c>
      <c r="F6" s="80">
        <f>E6*D6</f>
        <v>0</v>
      </c>
    </row>
    <row r="7" spans="1:6" s="1" customFormat="1" ht="15.6" x14ac:dyDescent="0.25">
      <c r="A7" s="16">
        <v>2</v>
      </c>
      <c r="B7" s="81" t="s">
        <v>25</v>
      </c>
      <c r="C7" s="53" t="s">
        <v>17</v>
      </c>
      <c r="D7" s="37">
        <v>500</v>
      </c>
      <c r="E7" s="39">
        <v>0</v>
      </c>
      <c r="F7" s="80">
        <f>E7*D7</f>
        <v>0</v>
      </c>
    </row>
    <row r="8" spans="1:6" s="1" customFormat="1" ht="13.2" x14ac:dyDescent="0.25">
      <c r="A8" s="16"/>
      <c r="B8" s="81"/>
      <c r="C8" s="53"/>
      <c r="D8" s="37"/>
      <c r="E8" s="39"/>
      <c r="F8" s="80"/>
    </row>
    <row r="9" spans="1:6" s="1" customFormat="1" ht="13.2" x14ac:dyDescent="0.25">
      <c r="A9" s="16"/>
      <c r="B9" s="82" t="s">
        <v>27</v>
      </c>
      <c r="C9" s="53"/>
      <c r="D9" s="37"/>
      <c r="E9" s="39"/>
      <c r="F9" s="80"/>
    </row>
    <row r="10" spans="1:6" s="1" customFormat="1" ht="15.6" x14ac:dyDescent="0.25">
      <c r="A10" s="16">
        <v>3</v>
      </c>
      <c r="B10" s="81" t="s">
        <v>26</v>
      </c>
      <c r="C10" s="53" t="s">
        <v>17</v>
      </c>
      <c r="D10" s="37">
        <v>2</v>
      </c>
      <c r="E10" s="39">
        <v>0</v>
      </c>
      <c r="F10" s="80">
        <f>E10*D10</f>
        <v>0</v>
      </c>
    </row>
    <row r="11" spans="1:6" s="1" customFormat="1" ht="15.6" x14ac:dyDescent="0.25">
      <c r="A11" s="16">
        <v>4</v>
      </c>
      <c r="B11" s="81" t="s">
        <v>25</v>
      </c>
      <c r="C11" s="53" t="s">
        <v>17</v>
      </c>
      <c r="D11" s="37">
        <v>15</v>
      </c>
      <c r="E11" s="39">
        <v>0</v>
      </c>
      <c r="F11" s="80">
        <f>E11*D11</f>
        <v>0</v>
      </c>
    </row>
    <row r="12" spans="1:6" s="1" customFormat="1" ht="13.2" x14ac:dyDescent="0.25">
      <c r="A12" s="16"/>
      <c r="B12" s="81"/>
      <c r="C12" s="53"/>
      <c r="D12" s="37"/>
      <c r="E12" s="39"/>
      <c r="F12" s="80"/>
    </row>
    <row r="13" spans="1:6" s="1" customFormat="1" ht="13.2" x14ac:dyDescent="0.25">
      <c r="A13" s="16"/>
      <c r="B13" s="82" t="s">
        <v>24</v>
      </c>
      <c r="C13" s="83"/>
      <c r="D13" s="37"/>
      <c r="E13" s="39"/>
      <c r="F13" s="80"/>
    </row>
    <row r="14" spans="1:6" s="1" customFormat="1" ht="13.2" x14ac:dyDescent="0.25">
      <c r="A14" s="16">
        <v>5</v>
      </c>
      <c r="B14" s="81" t="s">
        <v>23</v>
      </c>
      <c r="C14" s="53" t="s">
        <v>22</v>
      </c>
      <c r="D14" s="37">
        <f>555*0.6*0.4</f>
        <v>133.20000000000002</v>
      </c>
      <c r="E14" s="39">
        <v>0</v>
      </c>
      <c r="F14" s="80">
        <f>E14*D14</f>
        <v>0</v>
      </c>
    </row>
    <row r="15" spans="1:6" s="1" customFormat="1" ht="13.2" x14ac:dyDescent="0.25">
      <c r="A15" s="16">
        <v>6</v>
      </c>
      <c r="B15" s="81" t="s">
        <v>21</v>
      </c>
      <c r="C15" s="53" t="s">
        <v>10</v>
      </c>
      <c r="D15" s="37">
        <v>2</v>
      </c>
      <c r="E15" s="39">
        <v>0</v>
      </c>
      <c r="F15" s="80">
        <f>E15*D15</f>
        <v>0</v>
      </c>
    </row>
    <row r="16" spans="1:6" s="1" customFormat="1" ht="13.2" x14ac:dyDescent="0.25">
      <c r="A16" s="16"/>
      <c r="B16" s="81"/>
      <c r="C16" s="53"/>
      <c r="D16" s="37"/>
      <c r="E16" s="39"/>
      <c r="F16" s="80"/>
    </row>
    <row r="17" spans="1:6" s="1" customFormat="1" ht="13.2" x14ac:dyDescent="0.25">
      <c r="A17" s="16"/>
      <c r="B17" s="82" t="s">
        <v>20</v>
      </c>
      <c r="C17" s="53"/>
      <c r="D17" s="37"/>
      <c r="E17" s="39"/>
      <c r="F17" s="80"/>
    </row>
    <row r="18" spans="1:6" s="1" customFormat="1" ht="15.6" x14ac:dyDescent="0.25">
      <c r="A18" s="16">
        <v>7</v>
      </c>
      <c r="B18" s="81" t="s">
        <v>19</v>
      </c>
      <c r="C18" s="53" t="s">
        <v>17</v>
      </c>
      <c r="D18" s="37">
        <v>55</v>
      </c>
      <c r="E18" s="39">
        <v>0</v>
      </c>
      <c r="F18" s="80">
        <f>E18*D18</f>
        <v>0</v>
      </c>
    </row>
    <row r="19" spans="1:6" s="1" customFormat="1" ht="15.6" x14ac:dyDescent="0.25">
      <c r="A19" s="16">
        <v>8</v>
      </c>
      <c r="B19" s="81" t="s">
        <v>18</v>
      </c>
      <c r="C19" s="53" t="s">
        <v>17</v>
      </c>
      <c r="D19" s="37">
        <v>500</v>
      </c>
      <c r="E19" s="39">
        <v>0</v>
      </c>
      <c r="F19" s="80">
        <f>E19*D19</f>
        <v>0</v>
      </c>
    </row>
    <row r="20" spans="1:6" s="1" customFormat="1" ht="13.2" x14ac:dyDescent="0.25">
      <c r="A20" s="16"/>
      <c r="B20" s="81"/>
      <c r="C20" s="53"/>
      <c r="D20" s="37"/>
      <c r="E20" s="39"/>
      <c r="F20" s="80"/>
    </row>
    <row r="21" spans="1:6" s="1" customFormat="1" ht="13.2" x14ac:dyDescent="0.25">
      <c r="A21" s="16"/>
      <c r="B21" s="82" t="s">
        <v>16</v>
      </c>
      <c r="C21" s="53"/>
      <c r="D21" s="37"/>
      <c r="E21" s="39"/>
      <c r="F21" s="80"/>
    </row>
    <row r="22" spans="1:6" s="1" customFormat="1" ht="13.2" x14ac:dyDescent="0.25">
      <c r="A22" s="16">
        <v>10</v>
      </c>
      <c r="B22" s="81" t="s">
        <v>15</v>
      </c>
      <c r="C22" s="53" t="s">
        <v>10</v>
      </c>
      <c r="D22" s="37">
        <v>1</v>
      </c>
      <c r="E22" s="39">
        <v>0</v>
      </c>
      <c r="F22" s="80">
        <f>E22*D22</f>
        <v>0</v>
      </c>
    </row>
    <row r="23" spans="1:6" s="1" customFormat="1" ht="13.2" x14ac:dyDescent="0.25">
      <c r="A23" s="16">
        <v>11</v>
      </c>
      <c r="B23" s="81" t="s">
        <v>14</v>
      </c>
      <c r="C23" s="53" t="s">
        <v>10</v>
      </c>
      <c r="D23" s="37">
        <v>1</v>
      </c>
      <c r="E23" s="39">
        <v>0</v>
      </c>
      <c r="F23" s="80">
        <f>E23*D23</f>
        <v>0</v>
      </c>
    </row>
    <row r="24" spans="1:6" s="1" customFormat="1" ht="13.2" x14ac:dyDescent="0.25">
      <c r="A24" s="16">
        <v>12</v>
      </c>
      <c r="B24" s="81" t="s">
        <v>13</v>
      </c>
      <c r="C24" s="53" t="s">
        <v>10</v>
      </c>
      <c r="D24" s="37">
        <v>1</v>
      </c>
      <c r="E24" s="39">
        <v>0</v>
      </c>
      <c r="F24" s="80">
        <f>E24*D24</f>
        <v>0</v>
      </c>
    </row>
    <row r="25" spans="1:6" s="1" customFormat="1" ht="13.2" x14ac:dyDescent="0.25">
      <c r="A25" s="16"/>
      <c r="B25" s="81"/>
      <c r="C25" s="53"/>
      <c r="D25" s="37"/>
      <c r="E25" s="39"/>
      <c r="F25" s="80"/>
    </row>
    <row r="26" spans="1:6" s="1" customFormat="1" ht="13.2" x14ac:dyDescent="0.25">
      <c r="A26" s="16"/>
      <c r="B26" s="84" t="s">
        <v>12</v>
      </c>
      <c r="C26" s="37"/>
      <c r="D26" s="37"/>
      <c r="E26" s="39"/>
      <c r="F26" s="80"/>
    </row>
    <row r="27" spans="1:6" s="1" customFormat="1" ht="13.2" x14ac:dyDescent="0.25">
      <c r="A27" s="16"/>
      <c r="B27" s="84"/>
      <c r="C27" s="37"/>
      <c r="D27" s="37"/>
      <c r="E27" s="39"/>
      <c r="F27" s="80">
        <f>E27*D27</f>
        <v>0</v>
      </c>
    </row>
    <row r="28" spans="1:6" s="1" customFormat="1" ht="26.4" x14ac:dyDescent="0.25">
      <c r="A28" s="58">
        <v>13</v>
      </c>
      <c r="B28" s="36" t="s">
        <v>11</v>
      </c>
      <c r="C28" s="37" t="s">
        <v>10</v>
      </c>
      <c r="D28" s="37">
        <v>8</v>
      </c>
      <c r="E28" s="39">
        <v>0</v>
      </c>
      <c r="F28" s="85">
        <f>E28*D28</f>
        <v>0</v>
      </c>
    </row>
    <row r="29" spans="1:6" s="1" customFormat="1" ht="14.4" x14ac:dyDescent="0.3">
      <c r="A29" s="58"/>
      <c r="B29" s="68"/>
      <c r="C29" s="23"/>
      <c r="D29" s="23"/>
      <c r="E29" s="86"/>
      <c r="F29" s="87"/>
    </row>
    <row r="30" spans="1:6" s="1" customFormat="1" ht="14.4" x14ac:dyDescent="0.3">
      <c r="A30" s="58"/>
      <c r="B30" s="71" t="s">
        <v>243</v>
      </c>
      <c r="C30" s="72"/>
      <c r="D30" s="72"/>
      <c r="E30" s="88"/>
      <c r="F30" s="90">
        <f>SUM(F6:F29)</f>
        <v>0</v>
      </c>
    </row>
    <row r="31" spans="1:6" s="1" customFormat="1" ht="14.4" x14ac:dyDescent="0.3">
      <c r="A31" s="6"/>
      <c r="B31" s="7"/>
      <c r="C31" s="2"/>
      <c r="D31" s="2"/>
      <c r="E31" s="73"/>
      <c r="F31" s="74"/>
    </row>
    <row r="32" spans="1:6" x14ac:dyDescent="0.25">
      <c r="A32" s="8"/>
      <c r="C32" s="10"/>
    </row>
    <row r="33" spans="1:9" x14ac:dyDescent="0.25">
      <c r="A33" s="8"/>
      <c r="C33" s="10"/>
    </row>
    <row r="34" spans="1:9" x14ac:dyDescent="0.25">
      <c r="A34" s="8"/>
      <c r="C34" s="10"/>
    </row>
    <row r="35" spans="1:9" s="11" customFormat="1" x14ac:dyDescent="0.25">
      <c r="A35" s="8"/>
      <c r="B35" s="9"/>
      <c r="C35" s="10"/>
      <c r="E35" s="75"/>
      <c r="F35" s="76"/>
      <c r="G35" s="14"/>
      <c r="H35" s="14"/>
      <c r="I35" s="14"/>
    </row>
    <row r="36" spans="1:9" s="11" customFormat="1" x14ac:dyDescent="0.25">
      <c r="A36" s="8"/>
      <c r="B36" s="9"/>
      <c r="C36" s="10"/>
      <c r="E36" s="75"/>
      <c r="F36" s="76"/>
      <c r="G36" s="14"/>
      <c r="H36" s="14"/>
      <c r="I36" s="14"/>
    </row>
    <row r="37" spans="1:9" s="11" customFormat="1" x14ac:dyDescent="0.25">
      <c r="A37" s="8"/>
      <c r="B37" s="9"/>
      <c r="C37" s="10"/>
      <c r="E37" s="75"/>
      <c r="F37" s="76"/>
      <c r="G37" s="14"/>
      <c r="H37" s="14"/>
      <c r="I37" s="14"/>
    </row>
    <row r="38" spans="1:9" s="11" customFormat="1" x14ac:dyDescent="0.25">
      <c r="A38" s="8"/>
      <c r="B38" s="9"/>
      <c r="C38" s="10"/>
      <c r="E38" s="75"/>
      <c r="F38" s="76"/>
      <c r="G38" s="14"/>
      <c r="H38" s="14"/>
      <c r="I38" s="14"/>
    </row>
    <row r="39" spans="1:9" s="11" customFormat="1" x14ac:dyDescent="0.25">
      <c r="A39" s="8"/>
      <c r="B39" s="9"/>
      <c r="C39" s="10"/>
      <c r="E39" s="75"/>
      <c r="F39" s="76"/>
      <c r="G39" s="14"/>
      <c r="H39" s="14"/>
      <c r="I39" s="14"/>
    </row>
    <row r="40" spans="1:9" s="11" customFormat="1" x14ac:dyDescent="0.25">
      <c r="A40" s="8"/>
      <c r="B40" s="9"/>
      <c r="C40" s="10"/>
      <c r="E40" s="75"/>
      <c r="F40" s="76"/>
      <c r="G40" s="14"/>
      <c r="H40" s="14"/>
      <c r="I40" s="14"/>
    </row>
    <row r="41" spans="1:9" s="11" customFormat="1" x14ac:dyDescent="0.25">
      <c r="A41" s="8"/>
      <c r="B41" s="9"/>
      <c r="C41" s="10"/>
      <c r="E41" s="75"/>
      <c r="F41" s="76"/>
      <c r="G41" s="14"/>
      <c r="H41" s="14"/>
      <c r="I41" s="14"/>
    </row>
    <row r="42" spans="1:9" s="11" customFormat="1" x14ac:dyDescent="0.25">
      <c r="A42" s="8"/>
      <c r="B42" s="9"/>
      <c r="C42" s="10"/>
      <c r="E42" s="75"/>
      <c r="F42" s="76"/>
      <c r="G42" s="14"/>
      <c r="H42" s="14"/>
      <c r="I42" s="14"/>
    </row>
    <row r="43" spans="1:9" s="11" customFormat="1" x14ac:dyDescent="0.25">
      <c r="A43" s="8"/>
      <c r="B43" s="9"/>
      <c r="C43" s="10"/>
      <c r="E43" s="75"/>
      <c r="F43" s="76"/>
      <c r="G43" s="14"/>
      <c r="H43" s="14"/>
      <c r="I43" s="14"/>
    </row>
    <row r="44" spans="1:9" s="11" customFormat="1" x14ac:dyDescent="0.25">
      <c r="A44" s="8"/>
      <c r="B44" s="9"/>
      <c r="C44" s="10"/>
      <c r="E44" s="75"/>
      <c r="F44" s="76"/>
      <c r="G44" s="14"/>
      <c r="H44" s="14"/>
      <c r="I44" s="14"/>
    </row>
    <row r="45" spans="1:9" s="11" customFormat="1" x14ac:dyDescent="0.25">
      <c r="A45" s="8"/>
      <c r="B45" s="9"/>
      <c r="C45" s="9"/>
      <c r="E45" s="75"/>
      <c r="F45" s="76"/>
      <c r="G45" s="14"/>
      <c r="H45" s="14"/>
      <c r="I45" s="14"/>
    </row>
    <row r="46" spans="1:9" s="11" customFormat="1" x14ac:dyDescent="0.25">
      <c r="A46" s="8"/>
      <c r="B46" s="9"/>
      <c r="C46" s="9"/>
      <c r="E46" s="75"/>
      <c r="F46" s="76"/>
      <c r="G46" s="14"/>
      <c r="H46" s="14"/>
      <c r="I46" s="14"/>
    </row>
    <row r="47" spans="1:9" s="11" customFormat="1" x14ac:dyDescent="0.25">
      <c r="A47" s="8"/>
      <c r="B47" s="9"/>
      <c r="C47" s="9"/>
      <c r="E47" s="75"/>
      <c r="F47" s="76"/>
      <c r="G47" s="14"/>
      <c r="H47" s="14"/>
      <c r="I47" s="14"/>
    </row>
    <row r="48" spans="1:9" s="11" customFormat="1" x14ac:dyDescent="0.25">
      <c r="A48" s="8"/>
      <c r="B48" s="9"/>
      <c r="C48" s="9"/>
      <c r="E48" s="75"/>
      <c r="F48" s="76"/>
      <c r="G48" s="14"/>
      <c r="H48" s="14"/>
      <c r="I48" s="14"/>
    </row>
    <row r="49" spans="1:9" s="11" customFormat="1" x14ac:dyDescent="0.25">
      <c r="A49" s="8"/>
      <c r="B49" s="9"/>
      <c r="C49" s="9"/>
      <c r="E49" s="75"/>
      <c r="F49" s="76"/>
      <c r="G49" s="14"/>
      <c r="H49" s="14"/>
      <c r="I49" s="14"/>
    </row>
    <row r="50" spans="1:9" s="11" customFormat="1" x14ac:dyDescent="0.25">
      <c r="A50" s="8"/>
      <c r="B50" s="9"/>
      <c r="C50" s="9"/>
      <c r="E50" s="75"/>
      <c r="F50" s="76"/>
      <c r="G50" s="14"/>
      <c r="H50" s="14"/>
      <c r="I50" s="14"/>
    </row>
    <row r="51" spans="1:9" s="9" customFormat="1" x14ac:dyDescent="0.25">
      <c r="A51" s="8"/>
      <c r="D51" s="11"/>
      <c r="E51" s="75"/>
      <c r="F51" s="76"/>
      <c r="G51" s="14"/>
      <c r="H51" s="14"/>
      <c r="I51" s="14"/>
    </row>
    <row r="52" spans="1:9" s="9" customFormat="1" x14ac:dyDescent="0.25">
      <c r="A52" s="8"/>
      <c r="D52" s="11"/>
      <c r="E52" s="75"/>
      <c r="F52" s="76"/>
      <c r="G52" s="14"/>
      <c r="H52" s="14"/>
      <c r="I52" s="14"/>
    </row>
    <row r="53" spans="1:9" s="9" customFormat="1" x14ac:dyDescent="0.25">
      <c r="A53" s="8"/>
      <c r="D53" s="11"/>
      <c r="E53" s="75"/>
      <c r="F53" s="76"/>
      <c r="G53" s="14"/>
      <c r="H53" s="14"/>
      <c r="I53" s="14"/>
    </row>
    <row r="54" spans="1:9" s="9" customFormat="1" x14ac:dyDescent="0.25">
      <c r="A54" s="8"/>
      <c r="D54" s="11"/>
      <c r="E54" s="75"/>
      <c r="F54" s="76"/>
      <c r="G54" s="14"/>
      <c r="H54" s="14"/>
      <c r="I54" s="14"/>
    </row>
    <row r="55" spans="1:9" s="9" customFormat="1" x14ac:dyDescent="0.25">
      <c r="A55" s="8"/>
      <c r="D55" s="11"/>
      <c r="E55" s="75"/>
      <c r="F55" s="76"/>
      <c r="G55" s="14"/>
      <c r="H55" s="14"/>
      <c r="I55" s="14"/>
    </row>
    <row r="56" spans="1:9" s="9" customFormat="1" x14ac:dyDescent="0.25">
      <c r="A56" s="8"/>
      <c r="D56" s="11"/>
      <c r="E56" s="75"/>
      <c r="F56" s="76"/>
      <c r="G56" s="14"/>
      <c r="H56" s="14"/>
      <c r="I56" s="14"/>
    </row>
    <row r="57" spans="1:9" s="9" customFormat="1" x14ac:dyDescent="0.25">
      <c r="A57" s="8"/>
      <c r="D57" s="11"/>
      <c r="E57" s="75"/>
      <c r="F57" s="76"/>
      <c r="G57" s="14"/>
      <c r="H57" s="14"/>
      <c r="I57" s="14"/>
    </row>
    <row r="58" spans="1:9" s="9" customFormat="1" x14ac:dyDescent="0.25">
      <c r="A58" s="8"/>
      <c r="D58" s="11"/>
      <c r="E58" s="75"/>
      <c r="F58" s="76"/>
      <c r="G58" s="14"/>
      <c r="H58" s="14"/>
      <c r="I58" s="14"/>
    </row>
    <row r="59" spans="1:9" s="9" customFormat="1" x14ac:dyDescent="0.25">
      <c r="A59" s="8"/>
      <c r="D59" s="11"/>
      <c r="E59" s="75"/>
      <c r="F59" s="76"/>
      <c r="G59" s="14"/>
      <c r="H59" s="14"/>
      <c r="I59" s="14"/>
    </row>
    <row r="60" spans="1:9" s="9" customFormat="1" x14ac:dyDescent="0.25">
      <c r="A60" s="8"/>
      <c r="D60" s="11"/>
      <c r="E60" s="75"/>
      <c r="F60" s="76"/>
      <c r="G60" s="14"/>
      <c r="H60" s="14"/>
      <c r="I60" s="14"/>
    </row>
    <row r="61" spans="1:9" s="9" customFormat="1" x14ac:dyDescent="0.25">
      <c r="A61" s="8"/>
      <c r="D61" s="11"/>
      <c r="E61" s="75"/>
      <c r="F61" s="76"/>
      <c r="G61" s="14"/>
      <c r="H61" s="14"/>
      <c r="I61" s="14"/>
    </row>
    <row r="62" spans="1:9" s="9" customFormat="1" x14ac:dyDescent="0.25">
      <c r="A62" s="8"/>
      <c r="D62" s="11"/>
      <c r="E62" s="75"/>
      <c r="F62" s="76"/>
      <c r="G62" s="14"/>
      <c r="H62" s="14"/>
      <c r="I62" s="14"/>
    </row>
    <row r="63" spans="1:9" s="9" customFormat="1" x14ac:dyDescent="0.25">
      <c r="A63" s="8"/>
      <c r="D63" s="11"/>
      <c r="E63" s="75"/>
      <c r="F63" s="76"/>
      <c r="G63" s="14"/>
      <c r="H63" s="14"/>
      <c r="I63" s="14"/>
    </row>
    <row r="64" spans="1:9" s="9" customFormat="1" x14ac:dyDescent="0.25">
      <c r="A64" s="8"/>
      <c r="D64" s="11"/>
      <c r="E64" s="75"/>
      <c r="F64" s="76"/>
      <c r="G64" s="14"/>
      <c r="H64" s="14"/>
      <c r="I64" s="14"/>
    </row>
    <row r="65" spans="1:9" s="9" customFormat="1" x14ac:dyDescent="0.25">
      <c r="A65" s="8"/>
      <c r="D65" s="11"/>
      <c r="E65" s="75"/>
      <c r="F65" s="76"/>
      <c r="G65" s="14"/>
      <c r="H65" s="14"/>
      <c r="I65" s="14"/>
    </row>
    <row r="66" spans="1:9" s="9" customFormat="1" x14ac:dyDescent="0.25">
      <c r="A66" s="8"/>
      <c r="D66" s="11"/>
      <c r="E66" s="75"/>
      <c r="F66" s="76"/>
      <c r="G66" s="14"/>
      <c r="H66" s="14"/>
      <c r="I66" s="14"/>
    </row>
    <row r="67" spans="1:9" s="9" customFormat="1" x14ac:dyDescent="0.25">
      <c r="A67" s="8"/>
      <c r="D67" s="11"/>
      <c r="E67" s="75"/>
      <c r="F67" s="76"/>
      <c r="G67" s="14"/>
      <c r="H67" s="14"/>
      <c r="I67" s="14"/>
    </row>
    <row r="68" spans="1:9" s="9" customFormat="1" x14ac:dyDescent="0.25">
      <c r="A68" s="8"/>
      <c r="D68" s="11"/>
      <c r="E68" s="75"/>
      <c r="F68" s="76"/>
      <c r="G68" s="14"/>
      <c r="H68" s="14"/>
      <c r="I68" s="14"/>
    </row>
    <row r="69" spans="1:9" s="9" customFormat="1" x14ac:dyDescent="0.25">
      <c r="A69" s="8"/>
      <c r="D69" s="11"/>
      <c r="E69" s="75"/>
      <c r="F69" s="76"/>
      <c r="G69" s="14"/>
      <c r="H69" s="14"/>
      <c r="I69" s="14"/>
    </row>
    <row r="70" spans="1:9" s="9" customFormat="1" x14ac:dyDescent="0.25">
      <c r="A70" s="8"/>
      <c r="D70" s="11"/>
      <c r="E70" s="75"/>
      <c r="F70" s="76"/>
      <c r="G70" s="14"/>
      <c r="H70" s="14"/>
      <c r="I70" s="14"/>
    </row>
    <row r="71" spans="1:9" s="9" customFormat="1" x14ac:dyDescent="0.25">
      <c r="A71" s="8"/>
      <c r="D71" s="11"/>
      <c r="E71" s="75"/>
      <c r="F71" s="76"/>
      <c r="G71" s="14"/>
      <c r="H71" s="14"/>
      <c r="I71" s="14"/>
    </row>
    <row r="72" spans="1:9" s="9" customFormat="1" x14ac:dyDescent="0.25">
      <c r="A72" s="8"/>
      <c r="D72" s="11"/>
      <c r="E72" s="75"/>
      <c r="F72" s="76"/>
      <c r="G72" s="14"/>
      <c r="H72" s="14"/>
      <c r="I72" s="14"/>
    </row>
    <row r="73" spans="1:9" s="9" customFormat="1" x14ac:dyDescent="0.25">
      <c r="A73" s="8"/>
      <c r="D73" s="11"/>
      <c r="E73" s="75"/>
      <c r="F73" s="76"/>
      <c r="G73" s="14"/>
      <c r="H73" s="14"/>
      <c r="I73" s="14"/>
    </row>
    <row r="74" spans="1:9" s="9" customFormat="1" x14ac:dyDescent="0.25">
      <c r="A74" s="8"/>
      <c r="D74" s="11"/>
      <c r="E74" s="75"/>
      <c r="F74" s="76"/>
      <c r="G74" s="14"/>
      <c r="H74" s="14"/>
      <c r="I74" s="14"/>
    </row>
    <row r="75" spans="1:9" s="9" customFormat="1" x14ac:dyDescent="0.25">
      <c r="A75" s="8"/>
      <c r="D75" s="11"/>
      <c r="E75" s="75"/>
      <c r="F75" s="76"/>
      <c r="G75" s="14"/>
      <c r="H75" s="14"/>
      <c r="I75" s="14"/>
    </row>
    <row r="76" spans="1:9" s="9" customFormat="1" x14ac:dyDescent="0.25">
      <c r="A76" s="8"/>
      <c r="D76" s="11"/>
      <c r="E76" s="75"/>
      <c r="F76" s="76"/>
      <c r="G76" s="14"/>
      <c r="H76" s="14"/>
      <c r="I76" s="14"/>
    </row>
    <row r="77" spans="1:9" s="9" customFormat="1" x14ac:dyDescent="0.25">
      <c r="A77" s="8"/>
      <c r="D77" s="11"/>
      <c r="E77" s="75"/>
      <c r="F77" s="76"/>
      <c r="G77" s="14"/>
      <c r="H77" s="14"/>
      <c r="I77" s="14"/>
    </row>
    <row r="78" spans="1:9" s="9" customFormat="1" x14ac:dyDescent="0.25">
      <c r="A78" s="8"/>
      <c r="D78" s="11"/>
      <c r="E78" s="75"/>
      <c r="F78" s="76"/>
      <c r="G78" s="14"/>
      <c r="H78" s="14"/>
      <c r="I78" s="14"/>
    </row>
    <row r="79" spans="1:9" s="9" customFormat="1" x14ac:dyDescent="0.25">
      <c r="A79" s="8"/>
      <c r="D79" s="11"/>
      <c r="E79" s="75"/>
      <c r="F79" s="76"/>
      <c r="G79" s="14"/>
      <c r="H79" s="14"/>
      <c r="I79" s="14"/>
    </row>
    <row r="80" spans="1:9" s="9" customFormat="1" x14ac:dyDescent="0.25">
      <c r="A80" s="8"/>
      <c r="D80" s="11"/>
      <c r="E80" s="75"/>
      <c r="F80" s="76"/>
      <c r="G80" s="14"/>
      <c r="H80" s="14"/>
      <c r="I80" s="14"/>
    </row>
    <row r="81" spans="1:9" s="9" customFormat="1" x14ac:dyDescent="0.25">
      <c r="A81" s="8"/>
      <c r="D81" s="11"/>
      <c r="E81" s="75"/>
      <c r="F81" s="76"/>
      <c r="G81" s="14"/>
      <c r="H81" s="14"/>
      <c r="I81" s="14"/>
    </row>
    <row r="82" spans="1:9" s="9" customFormat="1" x14ac:dyDescent="0.25">
      <c r="A82" s="8"/>
      <c r="D82" s="11"/>
      <c r="E82" s="75"/>
      <c r="F82" s="76"/>
      <c r="G82" s="14"/>
      <c r="H82" s="14"/>
      <c r="I82" s="14"/>
    </row>
    <row r="83" spans="1:9" s="9" customFormat="1" x14ac:dyDescent="0.25">
      <c r="A83" s="8"/>
      <c r="D83" s="11"/>
      <c r="E83" s="75"/>
      <c r="F83" s="76"/>
      <c r="G83" s="14"/>
      <c r="H83" s="14"/>
      <c r="I83" s="14"/>
    </row>
    <row r="84" spans="1:9" s="9" customFormat="1" x14ac:dyDescent="0.25">
      <c r="A84" s="8"/>
      <c r="D84" s="11"/>
      <c r="E84" s="75"/>
      <c r="F84" s="76"/>
      <c r="G84" s="14"/>
      <c r="H84" s="14"/>
      <c r="I84" s="14"/>
    </row>
    <row r="85" spans="1:9" s="9" customFormat="1" x14ac:dyDescent="0.25">
      <c r="A85" s="8"/>
      <c r="D85" s="11"/>
      <c r="E85" s="75"/>
      <c r="F85" s="76"/>
      <c r="G85" s="14"/>
      <c r="H85" s="14"/>
      <c r="I85" s="14"/>
    </row>
    <row r="86" spans="1:9" s="9" customFormat="1" x14ac:dyDescent="0.25">
      <c r="A86" s="8"/>
      <c r="D86" s="11"/>
      <c r="E86" s="75"/>
      <c r="F86" s="76"/>
      <c r="G86" s="14"/>
      <c r="H86" s="14"/>
      <c r="I86" s="14"/>
    </row>
    <row r="87" spans="1:9" s="9" customFormat="1" x14ac:dyDescent="0.25">
      <c r="A87" s="8"/>
      <c r="D87" s="11"/>
      <c r="E87" s="75"/>
      <c r="F87" s="76"/>
      <c r="G87" s="14"/>
      <c r="H87" s="14"/>
      <c r="I87" s="14"/>
    </row>
    <row r="88" spans="1:9" s="9" customFormat="1" x14ac:dyDescent="0.25">
      <c r="A88" s="8"/>
      <c r="D88" s="11"/>
      <c r="E88" s="75"/>
      <c r="F88" s="76"/>
      <c r="G88" s="14"/>
      <c r="H88" s="14"/>
      <c r="I88" s="14"/>
    </row>
    <row r="89" spans="1:9" s="9" customFormat="1" x14ac:dyDescent="0.25">
      <c r="A89" s="8"/>
      <c r="D89" s="11"/>
      <c r="E89" s="75"/>
      <c r="F89" s="76"/>
      <c r="G89" s="14"/>
      <c r="H89" s="14"/>
      <c r="I89" s="14"/>
    </row>
    <row r="90" spans="1:9" s="9" customFormat="1" x14ac:dyDescent="0.25">
      <c r="A90" s="8"/>
      <c r="D90" s="11"/>
      <c r="E90" s="75"/>
      <c r="F90" s="76"/>
      <c r="G90" s="14"/>
      <c r="H90" s="14"/>
      <c r="I90" s="14"/>
    </row>
    <row r="91" spans="1:9" s="9" customFormat="1" x14ac:dyDescent="0.25">
      <c r="A91" s="8"/>
      <c r="D91" s="11"/>
      <c r="E91" s="75"/>
      <c r="F91" s="76"/>
      <c r="G91" s="14"/>
      <c r="H91" s="14"/>
      <c r="I91" s="14"/>
    </row>
    <row r="92" spans="1:9" s="9" customFormat="1" x14ac:dyDescent="0.25">
      <c r="A92" s="8"/>
      <c r="D92" s="11"/>
      <c r="E92" s="75"/>
      <c r="F92" s="76"/>
      <c r="G92" s="14"/>
      <c r="H92" s="14"/>
      <c r="I92" s="14"/>
    </row>
    <row r="93" spans="1:9" s="9" customFormat="1" x14ac:dyDescent="0.25">
      <c r="A93" s="8"/>
      <c r="D93" s="11"/>
      <c r="E93" s="75"/>
      <c r="F93" s="76"/>
      <c r="G93" s="14"/>
      <c r="H93" s="14"/>
      <c r="I93" s="14"/>
    </row>
  </sheetData>
  <protectedRanges>
    <protectedRange sqref="D6:E28" name="Range1_1_4_1"/>
  </protectedRanges>
  <printOptions horizontalCentered="1"/>
  <pageMargins left="0.25" right="0.23622047244094499" top="0.98425196850393704" bottom="1.26" header="0.25" footer="0.48"/>
  <pageSetup orientation="portrait" r:id="rId1"/>
  <headerFooter alignWithMargins="0">
    <oddFooter xml:space="preserve">&amp;LQoutation By Thru Bridge Construction&amp;C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2BD9A9-654F-468E-9D5D-79C133A91986}">
  <dimension ref="A1:I103"/>
  <sheetViews>
    <sheetView view="pageBreakPreview" topLeftCell="A15" zoomScale="85" zoomScaleNormal="100" zoomScaleSheetLayoutView="85" workbookViewId="0">
      <selection activeCell="E15" sqref="E15"/>
    </sheetView>
  </sheetViews>
  <sheetFormatPr defaultColWidth="9.109375" defaultRowHeight="13.8" x14ac:dyDescent="0.25"/>
  <cols>
    <col min="1" max="1" width="4.109375" style="15" customWidth="1"/>
    <col min="2" max="2" width="51.33203125" style="9" customWidth="1"/>
    <col min="3" max="3" width="9.21875" style="9" customWidth="1"/>
    <col min="4" max="4" width="14.5546875" style="11" customWidth="1"/>
    <col min="5" max="5" width="13.6640625" style="75" customWidth="1"/>
    <col min="6" max="6" width="15.88671875" style="76" customWidth="1"/>
    <col min="7" max="7" width="12" style="14" customWidth="1"/>
    <col min="8" max="8" width="9.109375" style="14"/>
    <col min="9" max="9" width="11.88671875" style="14" bestFit="1" customWidth="1"/>
    <col min="10" max="16384" width="9.109375" style="14"/>
  </cols>
  <sheetData>
    <row r="1" spans="1:6" x14ac:dyDescent="0.25">
      <c r="A1" s="135" t="s">
        <v>259</v>
      </c>
      <c r="B1" s="135" t="s">
        <v>256</v>
      </c>
      <c r="C1" s="135" t="s">
        <v>260</v>
      </c>
      <c r="D1" s="136" t="s">
        <v>261</v>
      </c>
      <c r="E1" s="137" t="s">
        <v>262</v>
      </c>
      <c r="F1" s="138" t="s">
        <v>257</v>
      </c>
    </row>
    <row r="2" spans="1:6" s="1" customFormat="1" ht="13.2" x14ac:dyDescent="0.25">
      <c r="A2" s="16"/>
      <c r="B2" s="22" t="s">
        <v>254</v>
      </c>
      <c r="C2" s="23"/>
      <c r="D2" s="24"/>
      <c r="E2" s="79"/>
      <c r="F2" s="80"/>
    </row>
    <row r="3" spans="1:6" s="1" customFormat="1" ht="13.2" x14ac:dyDescent="0.25">
      <c r="A3" s="16"/>
      <c r="B3" s="27"/>
      <c r="C3" s="23"/>
      <c r="D3" s="24"/>
      <c r="E3" s="79"/>
      <c r="F3" s="80"/>
    </row>
    <row r="4" spans="1:6" s="1" customFormat="1" ht="13.2" x14ac:dyDescent="0.25">
      <c r="A4" s="16"/>
      <c r="B4" s="91" t="s">
        <v>255</v>
      </c>
      <c r="C4" s="53"/>
      <c r="D4" s="53"/>
      <c r="E4" s="92"/>
      <c r="F4" s="80"/>
    </row>
    <row r="5" spans="1:6" s="1" customFormat="1" ht="13.2" x14ac:dyDescent="0.25">
      <c r="A5" s="16"/>
      <c r="B5" s="81"/>
      <c r="C5" s="53"/>
      <c r="D5" s="53"/>
      <c r="E5" s="92"/>
      <c r="F5" s="80"/>
    </row>
    <row r="6" spans="1:6" s="1" customFormat="1" ht="66" x14ac:dyDescent="0.25">
      <c r="A6" s="16"/>
      <c r="B6" s="93" t="s">
        <v>9</v>
      </c>
      <c r="C6" s="53"/>
      <c r="D6" s="53"/>
      <c r="E6" s="92"/>
      <c r="F6" s="80"/>
    </row>
    <row r="7" spans="1:6" s="1" customFormat="1" ht="13.2" x14ac:dyDescent="0.25">
      <c r="A7" s="16"/>
      <c r="B7" s="81"/>
      <c r="C7" s="53"/>
      <c r="D7" s="53"/>
      <c r="E7" s="92"/>
      <c r="F7" s="80"/>
    </row>
    <row r="8" spans="1:6" s="1" customFormat="1" ht="13.2" x14ac:dyDescent="0.25">
      <c r="A8" s="16"/>
      <c r="B8" s="91" t="s">
        <v>8</v>
      </c>
      <c r="C8" s="53"/>
      <c r="D8" s="53"/>
      <c r="E8" s="92"/>
      <c r="F8" s="80"/>
    </row>
    <row r="9" spans="1:6" s="1" customFormat="1" ht="13.2" x14ac:dyDescent="0.25">
      <c r="A9" s="16"/>
      <c r="B9" s="81"/>
      <c r="C9" s="53"/>
      <c r="D9" s="53"/>
      <c r="E9" s="92"/>
      <c r="F9" s="80"/>
    </row>
    <row r="10" spans="1:6" s="1" customFormat="1" ht="26.4" x14ac:dyDescent="0.25">
      <c r="A10" s="16">
        <v>1</v>
      </c>
      <c r="B10" s="112" t="s">
        <v>53</v>
      </c>
      <c r="C10" s="95" t="s">
        <v>6</v>
      </c>
      <c r="D10" s="95">
        <v>1</v>
      </c>
      <c r="E10" s="96">
        <f>6500*4</f>
        <v>26000</v>
      </c>
      <c r="F10" s="80">
        <f>E10*D10</f>
        <v>26000</v>
      </c>
    </row>
    <row r="11" spans="1:6" s="1" customFormat="1" ht="13.2" x14ac:dyDescent="0.25">
      <c r="A11" s="16"/>
      <c r="B11" s="97"/>
      <c r="C11" s="98"/>
      <c r="D11" s="98"/>
      <c r="E11" s="99"/>
      <c r="F11" s="80"/>
    </row>
    <row r="12" spans="1:6" s="1" customFormat="1" ht="13.2" x14ac:dyDescent="0.25">
      <c r="A12" s="16">
        <v>2</v>
      </c>
      <c r="B12" s="94" t="s">
        <v>7</v>
      </c>
      <c r="C12" s="95" t="s">
        <v>6</v>
      </c>
      <c r="D12" s="95">
        <v>1</v>
      </c>
      <c r="E12" s="96">
        <f>(300*4*4)</f>
        <v>4800</v>
      </c>
      <c r="F12" s="80">
        <f>E12*D12</f>
        <v>4800</v>
      </c>
    </row>
    <row r="13" spans="1:6" s="1" customFormat="1" ht="13.2" x14ac:dyDescent="0.25">
      <c r="A13" s="16"/>
      <c r="B13" s="81"/>
      <c r="C13" s="53"/>
      <c r="D13" s="53"/>
      <c r="E13" s="92"/>
      <c r="F13" s="80"/>
    </row>
    <row r="14" spans="1:6" s="1" customFormat="1" ht="26.4" x14ac:dyDescent="0.25">
      <c r="A14" s="16">
        <v>3</v>
      </c>
      <c r="B14" s="93" t="s">
        <v>714</v>
      </c>
      <c r="C14" s="53" t="s">
        <v>1</v>
      </c>
      <c r="D14" s="53">
        <v>1</v>
      </c>
      <c r="E14" s="92">
        <v>100000</v>
      </c>
      <c r="F14" s="80">
        <f>E14*D14</f>
        <v>100000</v>
      </c>
    </row>
    <row r="15" spans="1:6" s="1" customFormat="1" ht="13.2" x14ac:dyDescent="0.25">
      <c r="A15" s="16"/>
      <c r="B15" s="93"/>
      <c r="C15" s="53"/>
      <c r="D15" s="53"/>
      <c r="E15" s="92"/>
      <c r="F15" s="80"/>
    </row>
    <row r="16" spans="1:6" s="1" customFormat="1" ht="13.2" x14ac:dyDescent="0.25">
      <c r="A16" s="16">
        <v>4</v>
      </c>
      <c r="B16" s="93" t="s">
        <v>3</v>
      </c>
      <c r="C16" s="53" t="s">
        <v>0</v>
      </c>
      <c r="D16" s="100">
        <f>F14</f>
        <v>100000</v>
      </c>
      <c r="E16" s="101">
        <v>0.1</v>
      </c>
      <c r="F16" s="80">
        <f>E16*D16</f>
        <v>10000</v>
      </c>
    </row>
    <row r="17" spans="1:6" s="1" customFormat="1" ht="13.2" x14ac:dyDescent="0.25">
      <c r="A17" s="16"/>
      <c r="B17" s="93"/>
      <c r="C17" s="53"/>
      <c r="D17" s="100"/>
      <c r="E17" s="101"/>
      <c r="F17" s="80"/>
    </row>
    <row r="18" spans="1:6" s="1" customFormat="1" ht="13.2" x14ac:dyDescent="0.25">
      <c r="A18" s="16">
        <v>5</v>
      </c>
      <c r="B18" s="93" t="s">
        <v>5</v>
      </c>
      <c r="C18" s="53" t="s">
        <v>4</v>
      </c>
      <c r="D18" s="102">
        <v>1</v>
      </c>
      <c r="E18" s="103">
        <v>15000</v>
      </c>
      <c r="F18" s="80">
        <f>E18*D18</f>
        <v>15000</v>
      </c>
    </row>
    <row r="19" spans="1:6" s="1" customFormat="1" ht="13.2" x14ac:dyDescent="0.25">
      <c r="A19" s="16"/>
      <c r="B19" s="93"/>
      <c r="C19" s="53"/>
      <c r="D19" s="100"/>
      <c r="E19" s="101"/>
      <c r="F19" s="80"/>
    </row>
    <row r="20" spans="1:6" s="1" customFormat="1" ht="13.2" x14ac:dyDescent="0.25">
      <c r="A20" s="16">
        <v>6</v>
      </c>
      <c r="B20" s="93" t="s">
        <v>3</v>
      </c>
      <c r="C20" s="53" t="s">
        <v>0</v>
      </c>
      <c r="D20" s="100">
        <f>F18</f>
        <v>15000</v>
      </c>
      <c r="E20" s="101">
        <v>0.1</v>
      </c>
      <c r="F20" s="80">
        <f>E20*D20</f>
        <v>1500</v>
      </c>
    </row>
    <row r="21" spans="1:6" s="1" customFormat="1" ht="13.2" x14ac:dyDescent="0.25">
      <c r="A21" s="16"/>
      <c r="B21" s="93"/>
      <c r="C21" s="53"/>
      <c r="D21" s="100"/>
      <c r="E21" s="101"/>
      <c r="F21" s="80"/>
    </row>
    <row r="22" spans="1:6" s="1" customFormat="1" ht="13.2" x14ac:dyDescent="0.25">
      <c r="A22" s="16">
        <v>7</v>
      </c>
      <c r="B22" s="36" t="s">
        <v>2</v>
      </c>
      <c r="C22" s="37" t="s">
        <v>1</v>
      </c>
      <c r="D22" s="37">
        <v>1</v>
      </c>
      <c r="E22" s="39">
        <v>5000</v>
      </c>
      <c r="F22" s="80">
        <f>E22*D22</f>
        <v>5000</v>
      </c>
    </row>
    <row r="23" spans="1:6" s="1" customFormat="1" ht="13.2" x14ac:dyDescent="0.25">
      <c r="A23" s="16"/>
      <c r="B23" s="93"/>
      <c r="C23" s="53"/>
      <c r="D23" s="100"/>
      <c r="E23" s="101"/>
      <c r="F23" s="80"/>
    </row>
    <row r="24" spans="1:6" s="1" customFormat="1" ht="13.2" x14ac:dyDescent="0.25">
      <c r="A24" s="16">
        <v>8</v>
      </c>
      <c r="B24" s="93" t="s">
        <v>50</v>
      </c>
      <c r="C24" s="53" t="s">
        <v>0</v>
      </c>
      <c r="D24" s="100">
        <f>F22</f>
        <v>5000</v>
      </c>
      <c r="E24" s="101">
        <v>0.1</v>
      </c>
      <c r="F24" s="80">
        <f>E24*D24</f>
        <v>500</v>
      </c>
    </row>
    <row r="25" spans="1:6" s="1" customFormat="1" ht="13.2" x14ac:dyDescent="0.25">
      <c r="A25" s="16"/>
      <c r="B25" s="41"/>
      <c r="C25" s="42"/>
      <c r="D25" s="42"/>
      <c r="E25" s="44"/>
      <c r="F25" s="80"/>
    </row>
    <row r="26" spans="1:6" s="1" customFormat="1" ht="14.4" x14ac:dyDescent="0.3">
      <c r="A26" s="54"/>
      <c r="B26" s="55"/>
      <c r="C26" s="23"/>
      <c r="D26" s="23"/>
      <c r="E26" s="86"/>
      <c r="F26" s="104"/>
    </row>
    <row r="27" spans="1:6" s="1" customFormat="1" ht="14.4" x14ac:dyDescent="0.3">
      <c r="A27" s="58"/>
      <c r="B27" s="68"/>
      <c r="C27" s="23"/>
      <c r="D27" s="23"/>
      <c r="E27" s="86"/>
      <c r="F27" s="87"/>
    </row>
    <row r="28" spans="1:6" s="1" customFormat="1" ht="14.4" x14ac:dyDescent="0.3">
      <c r="A28" s="58"/>
      <c r="B28" s="71" t="s">
        <v>239</v>
      </c>
      <c r="C28" s="72"/>
      <c r="D28" s="72"/>
      <c r="E28" s="88"/>
      <c r="F28" s="89">
        <f>SUM(F9:F27)</f>
        <v>162800</v>
      </c>
    </row>
    <row r="29" spans="1:6" s="1" customFormat="1" ht="14.4" x14ac:dyDescent="0.3">
      <c r="A29" s="58"/>
      <c r="B29" s="63"/>
      <c r="C29" s="18"/>
      <c r="D29" s="18"/>
      <c r="E29" s="105"/>
      <c r="F29" s="87"/>
    </row>
    <row r="30" spans="1:6" s="1" customFormat="1" ht="14.4" x14ac:dyDescent="0.3">
      <c r="A30" s="58"/>
      <c r="B30" s="66" t="s">
        <v>234</v>
      </c>
      <c r="C30" s="23"/>
      <c r="D30" s="23"/>
      <c r="E30" s="86"/>
      <c r="F30" s="104"/>
    </row>
    <row r="31" spans="1:6" s="1" customFormat="1" ht="14.4" x14ac:dyDescent="0.3">
      <c r="A31" s="58"/>
      <c r="B31" s="67"/>
      <c r="C31" s="23"/>
      <c r="D31" s="23"/>
      <c r="E31" s="86"/>
      <c r="F31" s="104"/>
    </row>
    <row r="32" spans="1:6" s="1" customFormat="1" ht="14.4" x14ac:dyDescent="0.3">
      <c r="A32" s="58"/>
      <c r="B32" s="67" t="s">
        <v>245</v>
      </c>
      <c r="C32" s="23"/>
      <c r="D32" s="23"/>
      <c r="E32" s="86"/>
      <c r="F32" s="104"/>
    </row>
    <row r="33" spans="1:6" s="1" customFormat="1" ht="14.4" x14ac:dyDescent="0.3">
      <c r="A33" s="58"/>
      <c r="B33" s="68"/>
      <c r="C33" s="23"/>
      <c r="D33" s="23"/>
      <c r="E33" s="86"/>
      <c r="F33" s="104"/>
    </row>
    <row r="34" spans="1:6" s="1" customFormat="1" ht="14.4" x14ac:dyDescent="0.3">
      <c r="A34" s="58"/>
      <c r="B34" s="67" t="s">
        <v>241</v>
      </c>
      <c r="C34" s="23"/>
      <c r="D34" s="23"/>
      <c r="E34" s="86"/>
      <c r="F34" s="104"/>
    </row>
    <row r="35" spans="1:6" s="1" customFormat="1" ht="14.4" x14ac:dyDescent="0.3">
      <c r="A35" s="58"/>
      <c r="B35" s="68"/>
      <c r="C35" s="23"/>
      <c r="D35" s="69"/>
      <c r="E35" s="86"/>
      <c r="F35" s="104"/>
    </row>
    <row r="36" spans="1:6" s="1" customFormat="1" ht="14.4" x14ac:dyDescent="0.3">
      <c r="A36" s="58"/>
      <c r="B36" s="68" t="s">
        <v>242</v>
      </c>
      <c r="C36" s="23"/>
      <c r="D36" s="69"/>
      <c r="E36" s="86"/>
      <c r="F36" s="106">
        <f>F28</f>
        <v>162800</v>
      </c>
    </row>
    <row r="37" spans="1:6" s="1" customFormat="1" ht="14.4" x14ac:dyDescent="0.3">
      <c r="A37" s="58"/>
      <c r="B37" s="68"/>
      <c r="C37" s="23"/>
      <c r="D37" s="23"/>
      <c r="E37" s="86"/>
      <c r="F37" s="104"/>
    </row>
    <row r="38" spans="1:6" s="1" customFormat="1" ht="14.4" x14ac:dyDescent="0.3">
      <c r="A38" s="58"/>
      <c r="B38" s="68"/>
      <c r="C38" s="23"/>
      <c r="D38" s="23"/>
      <c r="E38" s="86"/>
      <c r="F38" s="104"/>
    </row>
    <row r="39" spans="1:6" s="1" customFormat="1" ht="14.4" x14ac:dyDescent="0.3">
      <c r="A39" s="58"/>
      <c r="B39" s="68"/>
      <c r="C39" s="23"/>
      <c r="D39" s="23"/>
      <c r="E39" s="86"/>
      <c r="F39" s="87"/>
    </row>
    <row r="40" spans="1:6" s="1" customFormat="1" ht="14.4" x14ac:dyDescent="0.3">
      <c r="A40" s="58"/>
      <c r="B40" s="71" t="s">
        <v>243</v>
      </c>
      <c r="C40" s="72"/>
      <c r="D40" s="72"/>
      <c r="E40" s="88"/>
      <c r="F40" s="89">
        <f>SUM(F35:F36)</f>
        <v>162800</v>
      </c>
    </row>
    <row r="41" spans="1:6" s="1" customFormat="1" ht="14.4" x14ac:dyDescent="0.3">
      <c r="A41" s="6"/>
      <c r="B41" s="7"/>
      <c r="C41" s="2"/>
      <c r="D41" s="2"/>
      <c r="E41" s="73"/>
      <c r="F41" s="74"/>
    </row>
    <row r="42" spans="1:6" x14ac:dyDescent="0.25">
      <c r="A42" s="8"/>
      <c r="C42" s="10"/>
    </row>
    <row r="43" spans="1:6" x14ac:dyDescent="0.25">
      <c r="A43" s="8"/>
      <c r="C43" s="10"/>
    </row>
    <row r="44" spans="1:6" x14ac:dyDescent="0.25">
      <c r="A44" s="8"/>
      <c r="C44" s="10"/>
    </row>
    <row r="45" spans="1:6" x14ac:dyDescent="0.25">
      <c r="A45" s="8"/>
      <c r="C45" s="10"/>
    </row>
    <row r="46" spans="1:6" x14ac:dyDescent="0.25">
      <c r="A46" s="8"/>
      <c r="C46" s="10"/>
    </row>
    <row r="47" spans="1:6" x14ac:dyDescent="0.25">
      <c r="A47" s="8"/>
      <c r="C47" s="10"/>
    </row>
    <row r="48" spans="1:6" x14ac:dyDescent="0.25">
      <c r="A48" s="8"/>
      <c r="C48" s="10"/>
    </row>
    <row r="49" spans="1:9" x14ac:dyDescent="0.25">
      <c r="A49" s="8"/>
      <c r="C49" s="10"/>
    </row>
    <row r="50" spans="1:9" x14ac:dyDescent="0.25">
      <c r="A50" s="8"/>
      <c r="C50" s="10"/>
    </row>
    <row r="51" spans="1:9" x14ac:dyDescent="0.25">
      <c r="A51" s="8"/>
      <c r="C51" s="10"/>
    </row>
    <row r="52" spans="1:9" s="11" customFormat="1" x14ac:dyDescent="0.25">
      <c r="A52" s="8"/>
      <c r="B52" s="9"/>
      <c r="C52" s="10"/>
      <c r="E52" s="75"/>
      <c r="F52" s="76"/>
      <c r="G52" s="14"/>
      <c r="H52" s="14"/>
      <c r="I52" s="14"/>
    </row>
    <row r="53" spans="1:9" s="11" customFormat="1" x14ac:dyDescent="0.25">
      <c r="A53" s="8"/>
      <c r="B53" s="9"/>
      <c r="C53" s="10"/>
      <c r="E53" s="75"/>
      <c r="F53" s="76"/>
      <c r="G53" s="14"/>
      <c r="H53" s="14"/>
      <c r="I53" s="14"/>
    </row>
    <row r="54" spans="1:9" s="11" customFormat="1" x14ac:dyDescent="0.25">
      <c r="A54" s="8"/>
      <c r="B54" s="9"/>
      <c r="C54" s="10"/>
      <c r="E54" s="75"/>
      <c r="F54" s="76"/>
      <c r="G54" s="14"/>
      <c r="H54" s="14"/>
      <c r="I54" s="14"/>
    </row>
    <row r="55" spans="1:9" s="11" customFormat="1" x14ac:dyDescent="0.25">
      <c r="A55" s="8"/>
      <c r="B55" s="9"/>
      <c r="C55" s="9"/>
      <c r="E55" s="75"/>
      <c r="F55" s="76"/>
      <c r="G55" s="14"/>
      <c r="H55" s="14"/>
      <c r="I55" s="14"/>
    </row>
    <row r="56" spans="1:9" s="11" customFormat="1" x14ac:dyDescent="0.25">
      <c r="A56" s="8"/>
      <c r="B56" s="9"/>
      <c r="C56" s="9"/>
      <c r="E56" s="75"/>
      <c r="F56" s="76"/>
      <c r="G56" s="14"/>
      <c r="H56" s="14"/>
      <c r="I56" s="14"/>
    </row>
    <row r="57" spans="1:9" s="11" customFormat="1" x14ac:dyDescent="0.25">
      <c r="A57" s="8"/>
      <c r="B57" s="9"/>
      <c r="C57" s="9"/>
      <c r="E57" s="75"/>
      <c r="F57" s="76"/>
      <c r="G57" s="14"/>
      <c r="H57" s="14"/>
      <c r="I57" s="14"/>
    </row>
    <row r="58" spans="1:9" s="11" customFormat="1" x14ac:dyDescent="0.25">
      <c r="A58" s="8"/>
      <c r="B58" s="9"/>
      <c r="C58" s="9"/>
      <c r="E58" s="75"/>
      <c r="F58" s="76"/>
      <c r="G58" s="14"/>
      <c r="H58" s="14"/>
      <c r="I58" s="14"/>
    </row>
    <row r="59" spans="1:9" s="11" customFormat="1" x14ac:dyDescent="0.25">
      <c r="A59" s="8"/>
      <c r="B59" s="9"/>
      <c r="C59" s="9"/>
      <c r="E59" s="75"/>
      <c r="F59" s="76"/>
      <c r="G59" s="14"/>
      <c r="H59" s="14"/>
      <c r="I59" s="14"/>
    </row>
    <row r="60" spans="1:9" s="11" customFormat="1" x14ac:dyDescent="0.25">
      <c r="A60" s="8"/>
      <c r="B60" s="9"/>
      <c r="C60" s="9"/>
      <c r="E60" s="75"/>
      <c r="F60" s="76"/>
      <c r="G60" s="14"/>
      <c r="H60" s="14"/>
      <c r="I60" s="14"/>
    </row>
    <row r="61" spans="1:9" s="11" customFormat="1" x14ac:dyDescent="0.25">
      <c r="A61" s="8"/>
      <c r="B61" s="9"/>
      <c r="C61" s="9"/>
      <c r="E61" s="75"/>
      <c r="F61" s="76"/>
      <c r="G61" s="14"/>
      <c r="H61" s="14"/>
      <c r="I61" s="14"/>
    </row>
    <row r="62" spans="1:9" s="11" customFormat="1" x14ac:dyDescent="0.25">
      <c r="A62" s="8"/>
      <c r="B62" s="9"/>
      <c r="C62" s="9"/>
      <c r="E62" s="75"/>
      <c r="F62" s="76"/>
      <c r="G62" s="14"/>
      <c r="H62" s="14"/>
      <c r="I62" s="14"/>
    </row>
    <row r="63" spans="1:9" s="11" customFormat="1" x14ac:dyDescent="0.25">
      <c r="A63" s="8"/>
      <c r="B63" s="9"/>
      <c r="C63" s="9"/>
      <c r="E63" s="75"/>
      <c r="F63" s="76"/>
      <c r="G63" s="14"/>
      <c r="H63" s="14"/>
      <c r="I63" s="14"/>
    </row>
    <row r="64" spans="1:9" s="11" customFormat="1" x14ac:dyDescent="0.25">
      <c r="A64" s="8"/>
      <c r="B64" s="9"/>
      <c r="C64" s="9"/>
      <c r="E64" s="75"/>
      <c r="F64" s="76"/>
      <c r="G64" s="14"/>
      <c r="H64" s="14"/>
      <c r="I64" s="14"/>
    </row>
    <row r="65" spans="1:9" s="11" customFormat="1" x14ac:dyDescent="0.25">
      <c r="A65" s="8"/>
      <c r="B65" s="9"/>
      <c r="C65" s="9"/>
      <c r="E65" s="75"/>
      <c r="F65" s="76"/>
      <c r="G65" s="14"/>
      <c r="H65" s="14"/>
      <c r="I65" s="14"/>
    </row>
    <row r="66" spans="1:9" s="11" customFormat="1" x14ac:dyDescent="0.25">
      <c r="A66" s="8"/>
      <c r="B66" s="9"/>
      <c r="C66" s="9"/>
      <c r="E66" s="75"/>
      <c r="F66" s="76"/>
      <c r="G66" s="14"/>
      <c r="H66" s="14"/>
      <c r="I66" s="14"/>
    </row>
    <row r="67" spans="1:9" s="11" customFormat="1" x14ac:dyDescent="0.25">
      <c r="A67" s="8"/>
      <c r="B67" s="9"/>
      <c r="C67" s="9"/>
      <c r="E67" s="75"/>
      <c r="F67" s="76"/>
      <c r="G67" s="14"/>
      <c r="H67" s="14"/>
      <c r="I67" s="14"/>
    </row>
    <row r="68" spans="1:9" s="9" customFormat="1" x14ac:dyDescent="0.25">
      <c r="A68" s="8"/>
      <c r="D68" s="11"/>
      <c r="E68" s="75"/>
      <c r="F68" s="76"/>
      <c r="G68" s="14"/>
      <c r="H68" s="14"/>
      <c r="I68" s="14"/>
    </row>
    <row r="69" spans="1:9" s="9" customFormat="1" x14ac:dyDescent="0.25">
      <c r="A69" s="8"/>
      <c r="D69" s="11"/>
      <c r="E69" s="75"/>
      <c r="F69" s="76"/>
      <c r="G69" s="14"/>
      <c r="H69" s="14"/>
      <c r="I69" s="14"/>
    </row>
    <row r="70" spans="1:9" s="9" customFormat="1" x14ac:dyDescent="0.25">
      <c r="A70" s="8"/>
      <c r="D70" s="11"/>
      <c r="E70" s="75"/>
      <c r="F70" s="76"/>
      <c r="G70" s="14"/>
      <c r="H70" s="14"/>
      <c r="I70" s="14"/>
    </row>
    <row r="71" spans="1:9" s="9" customFormat="1" x14ac:dyDescent="0.25">
      <c r="A71" s="8"/>
      <c r="D71" s="11"/>
      <c r="E71" s="75"/>
      <c r="F71" s="76"/>
      <c r="G71" s="14"/>
      <c r="H71" s="14"/>
      <c r="I71" s="14"/>
    </row>
    <row r="72" spans="1:9" s="9" customFormat="1" x14ac:dyDescent="0.25">
      <c r="A72" s="8"/>
      <c r="D72" s="11"/>
      <c r="E72" s="75"/>
      <c r="F72" s="76"/>
      <c r="G72" s="14"/>
      <c r="H72" s="14"/>
      <c r="I72" s="14"/>
    </row>
    <row r="73" spans="1:9" s="9" customFormat="1" x14ac:dyDescent="0.25">
      <c r="A73" s="8"/>
      <c r="D73" s="11"/>
      <c r="E73" s="75"/>
      <c r="F73" s="76"/>
      <c r="G73" s="14"/>
      <c r="H73" s="14"/>
      <c r="I73" s="14"/>
    </row>
    <row r="74" spans="1:9" s="9" customFormat="1" x14ac:dyDescent="0.25">
      <c r="A74" s="8"/>
      <c r="D74" s="11"/>
      <c r="E74" s="75"/>
      <c r="F74" s="76"/>
      <c r="G74" s="14"/>
      <c r="H74" s="14"/>
      <c r="I74" s="14"/>
    </row>
    <row r="75" spans="1:9" s="9" customFormat="1" x14ac:dyDescent="0.25">
      <c r="A75" s="8"/>
      <c r="D75" s="11"/>
      <c r="E75" s="75"/>
      <c r="F75" s="76"/>
      <c r="G75" s="14"/>
      <c r="H75" s="14"/>
      <c r="I75" s="14"/>
    </row>
    <row r="76" spans="1:9" s="9" customFormat="1" x14ac:dyDescent="0.25">
      <c r="A76" s="8"/>
      <c r="D76" s="11"/>
      <c r="E76" s="75"/>
      <c r="F76" s="76"/>
      <c r="G76" s="14"/>
      <c r="H76" s="14"/>
      <c r="I76" s="14"/>
    </row>
    <row r="77" spans="1:9" s="9" customFormat="1" x14ac:dyDescent="0.25">
      <c r="A77" s="8"/>
      <c r="D77" s="11"/>
      <c r="E77" s="75"/>
      <c r="F77" s="76"/>
      <c r="G77" s="14"/>
      <c r="H77" s="14"/>
      <c r="I77" s="14"/>
    </row>
    <row r="78" spans="1:9" s="9" customFormat="1" x14ac:dyDescent="0.25">
      <c r="A78" s="8"/>
      <c r="D78" s="11"/>
      <c r="E78" s="75"/>
      <c r="F78" s="76"/>
      <c r="G78" s="14"/>
      <c r="H78" s="14"/>
      <c r="I78" s="14"/>
    </row>
    <row r="79" spans="1:9" s="9" customFormat="1" x14ac:dyDescent="0.25">
      <c r="A79" s="8"/>
      <c r="D79" s="11"/>
      <c r="E79" s="75"/>
      <c r="F79" s="76"/>
      <c r="G79" s="14"/>
      <c r="H79" s="14"/>
      <c r="I79" s="14"/>
    </row>
    <row r="80" spans="1:9" s="9" customFormat="1" x14ac:dyDescent="0.25">
      <c r="A80" s="8"/>
      <c r="D80" s="11"/>
      <c r="E80" s="75"/>
      <c r="F80" s="76"/>
      <c r="G80" s="14"/>
      <c r="H80" s="14"/>
      <c r="I80" s="14"/>
    </row>
    <row r="81" spans="1:9" s="9" customFormat="1" x14ac:dyDescent="0.25">
      <c r="A81" s="8"/>
      <c r="D81" s="11"/>
      <c r="E81" s="75"/>
      <c r="F81" s="76"/>
      <c r="G81" s="14"/>
      <c r="H81" s="14"/>
      <c r="I81" s="14"/>
    </row>
    <row r="82" spans="1:9" s="9" customFormat="1" x14ac:dyDescent="0.25">
      <c r="A82" s="8"/>
      <c r="D82" s="11"/>
      <c r="E82" s="75"/>
      <c r="F82" s="76"/>
      <c r="G82" s="14"/>
      <c r="H82" s="14"/>
      <c r="I82" s="14"/>
    </row>
    <row r="83" spans="1:9" s="9" customFormat="1" x14ac:dyDescent="0.25">
      <c r="A83" s="8"/>
      <c r="D83" s="11"/>
      <c r="E83" s="75"/>
      <c r="F83" s="76"/>
      <c r="G83" s="14"/>
      <c r="H83" s="14"/>
      <c r="I83" s="14"/>
    </row>
    <row r="84" spans="1:9" s="9" customFormat="1" x14ac:dyDescent="0.25">
      <c r="A84" s="8"/>
      <c r="D84" s="11"/>
      <c r="E84" s="75"/>
      <c r="F84" s="76"/>
      <c r="G84" s="14"/>
      <c r="H84" s="14"/>
      <c r="I84" s="14"/>
    </row>
    <row r="85" spans="1:9" s="9" customFormat="1" x14ac:dyDescent="0.25">
      <c r="A85" s="8"/>
      <c r="D85" s="11"/>
      <c r="E85" s="75"/>
      <c r="F85" s="76"/>
      <c r="G85" s="14"/>
      <c r="H85" s="14"/>
      <c r="I85" s="14"/>
    </row>
    <row r="86" spans="1:9" s="9" customFormat="1" x14ac:dyDescent="0.25">
      <c r="A86" s="8"/>
      <c r="D86" s="11"/>
      <c r="E86" s="75"/>
      <c r="F86" s="76"/>
      <c r="G86" s="14"/>
      <c r="H86" s="14"/>
      <c r="I86" s="14"/>
    </row>
    <row r="87" spans="1:9" s="9" customFormat="1" x14ac:dyDescent="0.25">
      <c r="A87" s="8"/>
      <c r="D87" s="11"/>
      <c r="E87" s="75"/>
      <c r="F87" s="76"/>
      <c r="G87" s="14"/>
      <c r="H87" s="14"/>
      <c r="I87" s="14"/>
    </row>
    <row r="88" spans="1:9" s="9" customFormat="1" x14ac:dyDescent="0.25">
      <c r="A88" s="8"/>
      <c r="D88" s="11"/>
      <c r="E88" s="75"/>
      <c r="F88" s="76"/>
      <c r="G88" s="14"/>
      <c r="H88" s="14"/>
      <c r="I88" s="14"/>
    </row>
    <row r="89" spans="1:9" s="9" customFormat="1" x14ac:dyDescent="0.25">
      <c r="A89" s="8"/>
      <c r="D89" s="11"/>
      <c r="E89" s="75"/>
      <c r="F89" s="76"/>
      <c r="G89" s="14"/>
      <c r="H89" s="14"/>
      <c r="I89" s="14"/>
    </row>
    <row r="90" spans="1:9" s="9" customFormat="1" x14ac:dyDescent="0.25">
      <c r="A90" s="8"/>
      <c r="D90" s="11"/>
      <c r="E90" s="75"/>
      <c r="F90" s="76"/>
      <c r="G90" s="14"/>
      <c r="H90" s="14"/>
      <c r="I90" s="14"/>
    </row>
    <row r="91" spans="1:9" s="9" customFormat="1" x14ac:dyDescent="0.25">
      <c r="A91" s="8"/>
      <c r="D91" s="11"/>
      <c r="E91" s="75"/>
      <c r="F91" s="76"/>
      <c r="G91" s="14"/>
      <c r="H91" s="14"/>
      <c r="I91" s="14"/>
    </row>
    <row r="92" spans="1:9" s="9" customFormat="1" x14ac:dyDescent="0.25">
      <c r="A92" s="8"/>
      <c r="D92" s="11"/>
      <c r="E92" s="75"/>
      <c r="F92" s="76"/>
      <c r="G92" s="14"/>
      <c r="H92" s="14"/>
      <c r="I92" s="14"/>
    </row>
    <row r="93" spans="1:9" s="9" customFormat="1" x14ac:dyDescent="0.25">
      <c r="A93" s="8"/>
      <c r="D93" s="11"/>
      <c r="E93" s="75"/>
      <c r="F93" s="76"/>
      <c r="G93" s="14"/>
      <c r="H93" s="14"/>
      <c r="I93" s="14"/>
    </row>
    <row r="94" spans="1:9" s="9" customFormat="1" x14ac:dyDescent="0.25">
      <c r="A94" s="8"/>
      <c r="D94" s="11"/>
      <c r="E94" s="75"/>
      <c r="F94" s="76"/>
      <c r="G94" s="14"/>
      <c r="H94" s="14"/>
      <c r="I94" s="14"/>
    </row>
    <row r="95" spans="1:9" s="9" customFormat="1" x14ac:dyDescent="0.25">
      <c r="A95" s="8"/>
      <c r="D95" s="11"/>
      <c r="E95" s="75"/>
      <c r="F95" s="76"/>
      <c r="G95" s="14"/>
      <c r="H95" s="14"/>
      <c r="I95" s="14"/>
    </row>
    <row r="96" spans="1:9" s="9" customFormat="1" x14ac:dyDescent="0.25">
      <c r="A96" s="8"/>
      <c r="D96" s="11"/>
      <c r="E96" s="75"/>
      <c r="F96" s="76"/>
      <c r="G96" s="14"/>
      <c r="H96" s="14"/>
      <c r="I96" s="14"/>
    </row>
    <row r="97" spans="1:9" s="9" customFormat="1" x14ac:dyDescent="0.25">
      <c r="A97" s="8"/>
      <c r="D97" s="11"/>
      <c r="E97" s="75"/>
      <c r="F97" s="76"/>
      <c r="G97" s="14"/>
      <c r="H97" s="14"/>
      <c r="I97" s="14"/>
    </row>
    <row r="98" spans="1:9" s="9" customFormat="1" x14ac:dyDescent="0.25">
      <c r="A98" s="8"/>
      <c r="D98" s="11"/>
      <c r="E98" s="75"/>
      <c r="F98" s="76"/>
      <c r="G98" s="14"/>
      <c r="H98" s="14"/>
      <c r="I98" s="14"/>
    </row>
    <row r="99" spans="1:9" s="9" customFormat="1" x14ac:dyDescent="0.25">
      <c r="A99" s="8"/>
      <c r="D99" s="11"/>
      <c r="E99" s="75"/>
      <c r="F99" s="76"/>
      <c r="G99" s="14"/>
      <c r="H99" s="14"/>
      <c r="I99" s="14"/>
    </row>
    <row r="100" spans="1:9" s="9" customFormat="1" x14ac:dyDescent="0.25">
      <c r="A100" s="8"/>
      <c r="D100" s="11"/>
      <c r="E100" s="75"/>
      <c r="F100" s="76"/>
      <c r="G100" s="14"/>
      <c r="H100" s="14"/>
      <c r="I100" s="14"/>
    </row>
    <row r="101" spans="1:9" s="9" customFormat="1" x14ac:dyDescent="0.25">
      <c r="A101" s="8"/>
      <c r="D101" s="11"/>
      <c r="E101" s="75"/>
      <c r="F101" s="76"/>
      <c r="G101" s="14"/>
      <c r="H101" s="14"/>
      <c r="I101" s="14"/>
    </row>
    <row r="102" spans="1:9" s="9" customFormat="1" x14ac:dyDescent="0.25">
      <c r="A102" s="8"/>
      <c r="D102" s="11"/>
      <c r="E102" s="75"/>
      <c r="F102" s="76"/>
      <c r="G102" s="14"/>
      <c r="H102" s="14"/>
      <c r="I102" s="14"/>
    </row>
    <row r="103" spans="1:9" s="9" customFormat="1" x14ac:dyDescent="0.25">
      <c r="A103" s="8"/>
      <c r="D103" s="11"/>
      <c r="E103" s="75"/>
      <c r="F103" s="76"/>
      <c r="G103" s="14"/>
      <c r="H103" s="14"/>
      <c r="I103" s="14"/>
    </row>
  </sheetData>
  <printOptions horizontalCentered="1"/>
  <pageMargins left="0.25" right="0.23622047244094499" top="0.98425196850393704" bottom="1.26" header="0.25" footer="0.48"/>
  <pageSetup scale="78" orientation="portrait" r:id="rId1"/>
  <headerFooter alignWithMargins="0">
    <oddFooter xml:space="preserve">&amp;LQoutation By Thru Bridge Construction&amp;C </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F1D024-AEE3-4A5A-82BC-253868C4B838}">
  <dimension ref="A1:C196"/>
  <sheetViews>
    <sheetView tabSelected="1" view="pageBreakPreview" zoomScale="60" zoomScaleNormal="60" workbookViewId="0">
      <selection activeCell="C27" sqref="C27"/>
    </sheetView>
  </sheetViews>
  <sheetFormatPr defaultColWidth="7.88671875" defaultRowHeight="15" x14ac:dyDescent="0.25"/>
  <cols>
    <col min="1" max="1" width="5.6640625" style="111" customWidth="1"/>
    <col min="2" max="2" width="65" style="110" customWidth="1"/>
    <col min="3" max="3" width="18.88671875" style="132" customWidth="1"/>
    <col min="4" max="16384" width="7.88671875" style="108"/>
  </cols>
  <sheetData>
    <row r="1" spans="1:3" ht="21" x14ac:dyDescent="0.4">
      <c r="A1" s="175" t="s">
        <v>251</v>
      </c>
      <c r="B1" s="176"/>
      <c r="C1" s="177"/>
    </row>
    <row r="2" spans="1:3" ht="15.6" x14ac:dyDescent="0.3">
      <c r="A2" s="113"/>
      <c r="B2" s="114"/>
      <c r="C2" s="126"/>
    </row>
    <row r="3" spans="1:3" ht="15.6" x14ac:dyDescent="0.3">
      <c r="A3" s="113"/>
      <c r="B3" s="114" t="s">
        <v>256</v>
      </c>
      <c r="C3" s="127" t="s">
        <v>257</v>
      </c>
    </row>
    <row r="4" spans="1:3" ht="15.6" x14ac:dyDescent="0.3">
      <c r="A4" s="113"/>
      <c r="B4" s="114"/>
      <c r="C4" s="126"/>
    </row>
    <row r="5" spans="1:3" ht="13.5" customHeight="1" x14ac:dyDescent="0.25">
      <c r="A5" s="113"/>
      <c r="B5" s="115"/>
      <c r="C5" s="126"/>
    </row>
    <row r="6" spans="1:3" x14ac:dyDescent="0.25">
      <c r="A6" s="116">
        <v>1</v>
      </c>
      <c r="B6" s="115" t="str">
        <f>Preliminaries!C8</f>
        <v>PRELIMINARIES</v>
      </c>
      <c r="C6" s="126">
        <f>Preliminaries!H735</f>
        <v>0</v>
      </c>
    </row>
    <row r="7" spans="1:3" x14ac:dyDescent="0.25">
      <c r="A7" s="117"/>
      <c r="B7" s="115"/>
      <c r="C7" s="126"/>
    </row>
    <row r="8" spans="1:3" x14ac:dyDescent="0.25">
      <c r="A8" s="118"/>
      <c r="B8" s="115"/>
      <c r="C8" s="126"/>
    </row>
    <row r="9" spans="1:3" x14ac:dyDescent="0.25">
      <c r="A9" s="116">
        <v>2</v>
      </c>
      <c r="B9" s="115" t="str">
        <f>'External Works-Fencing'!B4</f>
        <v>BILL No. 2 : EXTERNAL WORKS - FENCE</v>
      </c>
      <c r="C9" s="126">
        <f>'External Works-Fencing'!F62</f>
        <v>0</v>
      </c>
    </row>
    <row r="10" spans="1:3" x14ac:dyDescent="0.25">
      <c r="A10" s="116"/>
      <c r="B10" s="115"/>
      <c r="C10" s="126"/>
    </row>
    <row r="11" spans="1:3" x14ac:dyDescent="0.25">
      <c r="A11" s="118"/>
      <c r="B11" s="115"/>
      <c r="C11" s="126"/>
    </row>
    <row r="12" spans="1:3" x14ac:dyDescent="0.25">
      <c r="A12" s="118">
        <v>3</v>
      </c>
      <c r="B12" s="115" t="str">
        <f>'Electrical works'!B4</f>
        <v>BILL No.3 : ELECTRICAL WORKS</v>
      </c>
      <c r="C12" s="126">
        <f>'Electrical works'!F30</f>
        <v>0</v>
      </c>
    </row>
    <row r="13" spans="1:3" x14ac:dyDescent="0.25">
      <c r="A13" s="118"/>
      <c r="B13" s="115"/>
      <c r="C13" s="126"/>
    </row>
    <row r="14" spans="1:3" x14ac:dyDescent="0.25">
      <c r="A14" s="118"/>
      <c r="B14" s="115"/>
      <c r="C14" s="126"/>
    </row>
    <row r="15" spans="1:3" x14ac:dyDescent="0.25">
      <c r="A15" s="118">
        <v>4</v>
      </c>
      <c r="B15" s="115" t="str">
        <f>'Prov Sum'!B4</f>
        <v>BILL No.4: PROVISIONAL SUMS</v>
      </c>
      <c r="C15" s="126">
        <f>'Prov Sum'!F40</f>
        <v>162800</v>
      </c>
    </row>
    <row r="16" spans="1:3" x14ac:dyDescent="0.25">
      <c r="A16" s="118"/>
      <c r="B16" s="115"/>
      <c r="C16" s="126"/>
    </row>
    <row r="17" spans="1:3" x14ac:dyDescent="0.25">
      <c r="A17" s="113"/>
      <c r="B17" s="115"/>
      <c r="C17" s="126"/>
    </row>
    <row r="18" spans="1:3" x14ac:dyDescent="0.25">
      <c r="A18" s="113"/>
      <c r="B18" s="115"/>
      <c r="C18" s="126"/>
    </row>
    <row r="19" spans="1:3" x14ac:dyDescent="0.25">
      <c r="A19" s="113"/>
      <c r="B19" s="115"/>
      <c r="C19" s="126"/>
    </row>
    <row r="20" spans="1:3" x14ac:dyDescent="0.25">
      <c r="A20" s="113"/>
      <c r="B20" s="115"/>
      <c r="C20" s="126"/>
    </row>
    <row r="21" spans="1:3" x14ac:dyDescent="0.25">
      <c r="A21" s="113"/>
      <c r="B21" s="115"/>
      <c r="C21" s="126"/>
    </row>
    <row r="22" spans="1:3" x14ac:dyDescent="0.25">
      <c r="A22" s="113"/>
      <c r="B22" s="115"/>
      <c r="C22" s="126"/>
    </row>
    <row r="23" spans="1:3" x14ac:dyDescent="0.25">
      <c r="A23" s="113"/>
      <c r="B23" s="115"/>
      <c r="C23" s="126"/>
    </row>
    <row r="24" spans="1:3" x14ac:dyDescent="0.25">
      <c r="A24" s="113"/>
      <c r="B24" s="115"/>
      <c r="C24" s="126"/>
    </row>
    <row r="25" spans="1:3" x14ac:dyDescent="0.25">
      <c r="A25" s="113"/>
      <c r="B25" s="115"/>
      <c r="C25" s="128"/>
    </row>
    <row r="26" spans="1:3" s="125" customFormat="1" ht="15.6" x14ac:dyDescent="0.3">
      <c r="A26" s="124"/>
      <c r="B26" s="121" t="s">
        <v>246</v>
      </c>
      <c r="C26" s="129">
        <v>0</v>
      </c>
    </row>
    <row r="27" spans="1:3" x14ac:dyDescent="0.25">
      <c r="A27" s="113"/>
      <c r="B27" s="115"/>
      <c r="C27" s="126"/>
    </row>
    <row r="28" spans="1:3" x14ac:dyDescent="0.25">
      <c r="A28" s="113"/>
      <c r="B28" s="115" t="s">
        <v>258</v>
      </c>
      <c r="C28" s="130">
        <f>C26*10%</f>
        <v>0</v>
      </c>
    </row>
    <row r="29" spans="1:3" x14ac:dyDescent="0.25">
      <c r="A29" s="113"/>
      <c r="B29" s="115"/>
      <c r="C29" s="126"/>
    </row>
    <row r="30" spans="1:3" s="125" customFormat="1" ht="18.75" customHeight="1" x14ac:dyDescent="0.3">
      <c r="A30" s="124"/>
      <c r="B30" s="121" t="s">
        <v>247</v>
      </c>
      <c r="C30" s="129">
        <f>SUM(C26:C28)</f>
        <v>0</v>
      </c>
    </row>
    <row r="31" spans="1:3" ht="18.75" customHeight="1" x14ac:dyDescent="0.25">
      <c r="A31" s="113"/>
      <c r="B31" s="115"/>
      <c r="C31" s="126"/>
    </row>
    <row r="32" spans="1:3" x14ac:dyDescent="0.25">
      <c r="A32" s="113"/>
      <c r="B32" s="119" t="s">
        <v>248</v>
      </c>
      <c r="C32" s="126"/>
    </row>
    <row r="33" spans="1:3" x14ac:dyDescent="0.25">
      <c r="A33" s="113"/>
      <c r="B33" s="115" t="s">
        <v>249</v>
      </c>
      <c r="C33" s="130">
        <f>C30*15%</f>
        <v>0</v>
      </c>
    </row>
    <row r="34" spans="1:3" x14ac:dyDescent="0.25">
      <c r="A34" s="113"/>
      <c r="B34" s="120"/>
      <c r="C34" s="126"/>
    </row>
    <row r="35" spans="1:3" ht="15.6" x14ac:dyDescent="0.3">
      <c r="A35" s="118"/>
      <c r="B35" s="121" t="s">
        <v>250</v>
      </c>
      <c r="C35" s="134">
        <f>SUM(C30:C33)</f>
        <v>0</v>
      </c>
    </row>
    <row r="36" spans="1:3" s="109" customFormat="1" x14ac:dyDescent="0.25">
      <c r="A36" s="122"/>
      <c r="B36" s="123"/>
      <c r="C36" s="131"/>
    </row>
    <row r="195" spans="3:3" ht="15.6" thickBot="1" x14ac:dyDescent="0.3">
      <c r="C195" s="133"/>
    </row>
    <row r="196" spans="3:3" ht="15.6" thickTop="1" x14ac:dyDescent="0.25"/>
  </sheetData>
  <mergeCells count="1">
    <mergeCell ref="A1:C1"/>
  </mergeCells>
  <printOptions horizontalCentered="1"/>
  <pageMargins left="0.74803149606299202" right="0.74803149606299202" top="0.70866141732283505" bottom="1.25984251968504" header="0.15748031496063" footer="0.511811023622047"/>
  <pageSetup scale="99" orientation="portrait" r:id="rId1"/>
  <headerFooter alignWithMargins="0">
    <oddFooter>&amp;LQuotation By Thru Bridge Construction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Preliminaries</vt:lpstr>
      <vt:lpstr>External Works-Fencing</vt:lpstr>
      <vt:lpstr>Electrical works</vt:lpstr>
      <vt:lpstr>Prov Sum</vt:lpstr>
      <vt:lpstr>Final Summary</vt:lpstr>
      <vt:lpstr>'Electrical works'!Print_Area</vt:lpstr>
      <vt:lpstr>'External Works-Fencing'!Print_Area</vt:lpstr>
      <vt:lpstr>'Final Summary'!Print_Area</vt:lpstr>
      <vt:lpstr>Preliminaries!Print_Area</vt:lpstr>
      <vt:lpstr>'Prov Sum'!Print_Area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Prince Therence Chiponda</dc:creator>
  <cp:lastModifiedBy>Zaida Allie</cp:lastModifiedBy>
  <dcterms:created xsi:type="dcterms:W3CDTF">2024-10-15T12:26:49Z</dcterms:created>
  <dcterms:modified xsi:type="dcterms:W3CDTF">2024-11-21T11:22:41Z</dcterms:modified>
</cp:coreProperties>
</file>