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ahrasa-my.sharepoint.com/personal/lntshingwa_sahra_org_za/Documents/Documents/HPM/New folder (33)/"/>
    </mc:Choice>
  </mc:AlternateContent>
  <xr:revisionPtr revIDLastSave="10" documentId="8_{75AF0428-C100-4C71-945B-88E2219925C3}" xr6:coauthVersionLast="47" xr6:coauthVersionMax="47" xr10:uidLastSave="{54E045D7-B5EA-45B1-B19A-F985F7FF9E91}"/>
  <bookViews>
    <workbookView xWindow="-108" yWindow="-108" windowWidth="23256" windowHeight="12456" xr2:uid="{00000000-000D-0000-FFFF-FFFF00000000}"/>
  </bookViews>
  <sheets>
    <sheet name="Pretoria Offic Pricing Schedule" sheetId="1" r:id="rId1"/>
    <sheet name="SUMMARY" sheetId="2" r:id="rId2"/>
    <sheet name="Sheet1" sheetId="4" r:id="rId3"/>
    <sheet name="Contingenci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7" i="4" l="1"/>
  <c r="D21" i="4" s="1"/>
  <c r="D27" i="2"/>
  <c r="D25" i="2"/>
  <c r="D23" i="2"/>
  <c r="D21" i="2"/>
  <c r="D17" i="2"/>
  <c r="M94" i="1"/>
  <c r="M246" i="1"/>
  <c r="M249" i="1" s="1"/>
  <c r="M145" i="1"/>
  <c r="M146" i="1"/>
  <c r="M147" i="1"/>
  <c r="M148" i="1"/>
  <c r="M149" i="1"/>
  <c r="M150" i="1"/>
  <c r="M151" i="1"/>
  <c r="M144" i="1"/>
  <c r="M137" i="1"/>
  <c r="M216" i="1"/>
  <c r="M213" i="1"/>
  <c r="M210" i="1"/>
  <c r="M204" i="1"/>
  <c r="M201" i="1"/>
  <c r="M200" i="1"/>
  <c r="M190" i="1"/>
  <c r="M187" i="1"/>
  <c r="M184" i="1"/>
  <c r="M181" i="1"/>
  <c r="M180" i="1"/>
  <c r="M177" i="1"/>
  <c r="M113" i="1"/>
  <c r="M105" i="1"/>
  <c r="M106" i="1"/>
  <c r="M107" i="1"/>
  <c r="M104" i="1"/>
  <c r="M95" i="1"/>
  <c r="M96" i="1"/>
  <c r="M97" i="1"/>
  <c r="M98" i="1"/>
  <c r="M99" i="1"/>
  <c r="M100" i="1"/>
  <c r="M101" i="1"/>
  <c r="M93" i="1"/>
  <c r="M77" i="1"/>
  <c r="M74" i="1"/>
  <c r="M71" i="1"/>
  <c r="M30" i="1"/>
  <c r="M23" i="1"/>
  <c r="M15" i="1"/>
  <c r="D25" i="4" l="1"/>
  <c r="D23" i="4"/>
  <c r="M160" i="1"/>
  <c r="M176" i="1"/>
  <c r="M235" i="1" s="1"/>
  <c r="M68" i="1"/>
  <c r="M79" i="1" s="1"/>
  <c r="M119" i="1"/>
  <c r="F29" i="2"/>
  <c r="D27" i="4" l="1"/>
  <c r="D29" i="4" s="1"/>
  <c r="D29" i="2"/>
</calcChain>
</file>

<file path=xl/sharedStrings.xml><?xml version="1.0" encoding="utf-8"?>
<sst xmlns="http://schemas.openxmlformats.org/spreadsheetml/2006/main" count="102" uniqueCount="70">
  <si>
    <t>SOUTH AFRICAN HERITAGE RESOURCES AGENCY</t>
  </si>
  <si>
    <t>Item No.</t>
  </si>
  <si>
    <t>DESCRIPTION</t>
  </si>
  <si>
    <t>QTY</t>
  </si>
  <si>
    <t>RATE</t>
  </si>
  <si>
    <t>TOTAL</t>
  </si>
  <si>
    <t>A</t>
  </si>
  <si>
    <t>PRELIMINARIES &amp; GENERAL</t>
  </si>
  <si>
    <t>NOTE:</t>
  </si>
  <si>
    <t>SITE ESTABLISHMENT</t>
  </si>
  <si>
    <t xml:space="preserve">The service provider is to take into account all costs for the execution of the project including </t>
  </si>
  <si>
    <t>requested.</t>
  </si>
  <si>
    <t>LABOUR RECORD</t>
  </si>
  <si>
    <t>At the end of each week the contractor shall provide to the Employer with a written record,</t>
  </si>
  <si>
    <t xml:space="preserve"> in schedule form, reflecting the number and description of tradesmen and laboures</t>
  </si>
  <si>
    <t>OCCUPATIONAL HEALTH AND SAFETY SPECIFICATIONS</t>
  </si>
  <si>
    <t>Occupation health and safety sepcifications</t>
  </si>
  <si>
    <t>TOTAL CARRIED TO SUMMARY</t>
  </si>
  <si>
    <t>B</t>
  </si>
  <si>
    <t>ALTERATIONS</t>
  </si>
  <si>
    <t>No.</t>
  </si>
  <si>
    <t>C</t>
  </si>
  <si>
    <t>D</t>
  </si>
  <si>
    <t>E</t>
  </si>
  <si>
    <t>Item</t>
  </si>
  <si>
    <t>PAINTWORK</t>
  </si>
  <si>
    <t>PROJECT LEADER:  SOUTH AFRICAN HERITAGE RESOURCES AGENCY</t>
  </si>
  <si>
    <t>ITEM</t>
  </si>
  <si>
    <t>SUMMARY</t>
  </si>
  <si>
    <t>AMOUNT</t>
  </si>
  <si>
    <t>SUB TOTAL</t>
  </si>
  <si>
    <t>CONTINGENCY @ 10%</t>
  </si>
  <si>
    <t>VAT 15%</t>
  </si>
  <si>
    <t>FINAL OFFER</t>
  </si>
  <si>
    <t>UoM</t>
  </si>
  <si>
    <t>and not limited to the list below and shall provide to the Client a breakdown of costs when</t>
  </si>
  <si>
    <t>m²</t>
  </si>
  <si>
    <t>VALUATION 1</t>
  </si>
  <si>
    <t>Contingencies</t>
  </si>
  <si>
    <t>PROJECT NUMBER:</t>
  </si>
  <si>
    <t>DURATION OF PROJECT: 4 WEEKS</t>
  </si>
  <si>
    <t xml:space="preserve"> employed by him and all subcontractors on the works each day.</t>
  </si>
  <si>
    <t xml:space="preserve">2003 as prepared by the Department of Labour. </t>
  </si>
  <si>
    <t>Certified copies of Identity Documents and proof of address must be submitted with the</t>
  </si>
  <si>
    <t>m</t>
  </si>
  <si>
    <t>ELECTRICAL WORKS</t>
  </si>
  <si>
    <t>CARPET INSTALLATION</t>
  </si>
  <si>
    <t>PROJECT DETAILS: REINSTATEMENT OF THE PRETORIA OFFICE</t>
  </si>
  <si>
    <t>Less Salvage Materials</t>
  </si>
  <si>
    <t>ESTIMATED CONTRACT DURATION: 12 Months</t>
  </si>
  <si>
    <t xml:space="preserve">Roof Covering 0.8mm Corrugated sheets (Painted - Red) </t>
  </si>
  <si>
    <t>Removing materials:</t>
  </si>
  <si>
    <t>Skylight / Ventilator Oregon pine timber skylight structure with glass windowpanes (Painted - White) 1 off</t>
  </si>
  <si>
    <t>Stage Oregon pine timber stage structure (Painted - Varnished) 1 off</t>
  </si>
  <si>
    <t>REMOVAL OF MATERIALS FROM CURRENT STORAGE FACILITY</t>
  </si>
  <si>
    <t>Labour cost</t>
  </si>
  <si>
    <t>Transport cost</t>
  </si>
  <si>
    <t>±197.0</t>
  </si>
  <si>
    <t xml:space="preserve">±58 </t>
  </si>
  <si>
    <t>Side Covering 0.8mm Corrugated sheets (Painted - Green)</t>
  </si>
  <si>
    <t xml:space="preserve">Ceiling Tiles Pressed steel textured ceiling panels (Painted - White) </t>
  </si>
  <si>
    <t>±102.0</t>
  </si>
  <si>
    <t xml:space="preserve">Ceiling Planks Tongue and groove pine timber ceiling planks (Painted - Brown) </t>
  </si>
  <si>
    <t xml:space="preserve">±53.5 </t>
  </si>
  <si>
    <t>Fence 800mm High steel fence panels (Painted - Black)</t>
  </si>
  <si>
    <t xml:space="preserve"> 15.0</t>
  </si>
  <si>
    <t>Storing of materials at new facility:</t>
  </si>
  <si>
    <t>PROJECT NAME: Storage of salvageble materials</t>
  </si>
  <si>
    <t>Storage of materials for the 12month period</t>
  </si>
  <si>
    <t xml:space="preserve">attendance register.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</si>
</sst>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&quot;* #,##0.00_-;\-&quot;R&quot;* #,##0.00_-;_-&quot;R&quot;* &quot;-&quot;??_-;_-@_-"/>
    <numFmt numFmtId="164" formatCode="&quot;R&quot;#,##0.00"/>
  </numFmts>
  <fonts count="26">
    <font>
      <sz val="11"/>
      <color rgb="FF000000"/>
      <name val="Liberation Sans"/>
    </font>
    <font>
      <sz val="11"/>
      <color rgb="FF000000"/>
      <name val="Liberation Sans"/>
    </font>
    <font>
      <b/>
      <sz val="10"/>
      <color rgb="FF000000"/>
      <name val="Liberation Sans"/>
    </font>
    <font>
      <sz val="10"/>
      <color rgb="FFFFFFFF"/>
      <name val="Liberation Sans"/>
    </font>
    <font>
      <sz val="10"/>
      <color rgb="FFCC0000"/>
      <name val="Liberation Sans"/>
    </font>
    <font>
      <b/>
      <sz val="10"/>
      <color rgb="FFFFFFFF"/>
      <name val="Liberation Sans"/>
    </font>
    <font>
      <sz val="11"/>
      <color rgb="FF000000"/>
      <name val="Calibri"/>
      <family val="2"/>
    </font>
    <font>
      <i/>
      <sz val="10"/>
      <color rgb="FF808080"/>
      <name val="Liberation Sans"/>
    </font>
    <font>
      <sz val="10"/>
      <color rgb="FF006600"/>
      <name val="Liberation Sans"/>
    </font>
    <font>
      <b/>
      <sz val="24"/>
      <color rgb="FF000000"/>
      <name val="Liberation Sans"/>
    </font>
    <font>
      <sz val="18"/>
      <color rgb="FF000000"/>
      <name val="Liberation Sans"/>
    </font>
    <font>
      <sz val="12"/>
      <color rgb="FF000000"/>
      <name val="Liberation Sans"/>
    </font>
    <font>
      <u/>
      <sz val="10"/>
      <color rgb="FF0000EE"/>
      <name val="Liberation Sans"/>
    </font>
    <font>
      <sz val="10"/>
      <color rgb="FF996600"/>
      <name val="Liberation Sans"/>
    </font>
    <font>
      <sz val="10"/>
      <color rgb="FF333333"/>
      <name val="Liberation Sans"/>
    </font>
    <font>
      <sz val="10"/>
      <color rgb="FF000000"/>
      <name val="Arial Narrow"/>
      <family val="2"/>
    </font>
    <font>
      <b/>
      <sz val="11"/>
      <color rgb="FF000000"/>
      <name val="Arial Narrow"/>
      <family val="2"/>
    </font>
    <font>
      <u/>
      <sz val="11"/>
      <color rgb="FF000000"/>
      <name val="Liberation Sans"/>
    </font>
    <font>
      <sz val="11"/>
      <color rgb="FF000000"/>
      <name val="Arial Narrow"/>
      <family val="2"/>
    </font>
    <font>
      <b/>
      <sz val="12"/>
      <color rgb="FF000000"/>
      <name val="Arial Narrow"/>
      <family val="2"/>
    </font>
    <font>
      <b/>
      <u/>
      <sz val="12"/>
      <color rgb="FF000000"/>
      <name val="Arial Narrow"/>
      <family val="2"/>
    </font>
    <font>
      <i/>
      <sz val="11"/>
      <color rgb="FF000000"/>
      <name val="Arial Narrow"/>
      <family val="2"/>
    </font>
    <font>
      <sz val="11"/>
      <color rgb="FF000000"/>
      <name val="Aptos Narrow"/>
      <family val="2"/>
    </font>
    <font>
      <b/>
      <sz val="11"/>
      <color rgb="FF000000"/>
      <name val="Aptos Narrow"/>
      <family val="2"/>
    </font>
    <font>
      <b/>
      <u/>
      <sz val="11"/>
      <color rgb="FF000000"/>
      <name val="Aptos Narrow"/>
      <family val="2"/>
    </font>
    <font>
      <sz val="8"/>
      <name val="Liberation Sans"/>
    </font>
  </fonts>
  <fills count="12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rgb="FFBFBFBF"/>
      </patternFill>
    </fill>
  </fills>
  <borders count="4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</borders>
  <cellStyleXfs count="19">
    <xf numFmtId="0" fontId="0" fillId="0" borderId="0"/>
    <xf numFmtId="0" fontId="10" fillId="0" borderId="0" applyNumberFormat="0" applyBorder="0" applyProtection="0"/>
    <xf numFmtId="0" fontId="11" fillId="0" borderId="0" applyNumberFormat="0" applyBorder="0" applyProtection="0"/>
    <xf numFmtId="0" fontId="8" fillId="7" borderId="0" applyNumberFormat="0" applyBorder="0" applyProtection="0"/>
    <xf numFmtId="0" fontId="4" fillId="5" borderId="0" applyNumberFormat="0" applyBorder="0" applyProtection="0"/>
    <xf numFmtId="0" fontId="13" fillId="8" borderId="0" applyNumberFormat="0" applyBorder="0" applyProtection="0"/>
    <xf numFmtId="0" fontId="14" fillId="8" borderId="1" applyNumberFormat="0" applyProtection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5" fillId="6" borderId="0" applyNumberFormat="0" applyBorder="0" applyProtection="0"/>
    <xf numFmtId="9" fontId="6" fillId="0" borderId="0" applyBorder="0" applyProtection="0"/>
    <xf numFmtId="0" fontId="7" fillId="0" borderId="0" applyNumberFormat="0" applyBorder="0" applyProtection="0"/>
    <xf numFmtId="0" fontId="9" fillId="0" borderId="0" applyNumberFormat="0" applyBorder="0" applyProtection="0"/>
    <xf numFmtId="0" fontId="12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130">
    <xf numFmtId="0" fontId="0" fillId="0" borderId="0" xfId="0"/>
    <xf numFmtId="0" fontId="15" fillId="0" borderId="0" xfId="0" applyFont="1"/>
    <xf numFmtId="0" fontId="0" fillId="0" borderId="0" xfId="0" applyAlignment="1">
      <alignment horizontal="center"/>
    </xf>
    <xf numFmtId="0" fontId="17" fillId="0" borderId="0" xfId="0" applyFont="1"/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8" fillId="0" borderId="2" xfId="0" applyFont="1" applyBorder="1" applyAlignment="1">
      <alignment horizontal="center"/>
    </xf>
    <xf numFmtId="0" fontId="0" fillId="0" borderId="14" xfId="0" applyBorder="1"/>
    <xf numFmtId="0" fontId="16" fillId="0" borderId="14" xfId="0" applyFont="1" applyBorder="1" applyAlignment="1">
      <alignment horizontal="center"/>
    </xf>
    <xf numFmtId="0" fontId="16" fillId="10" borderId="17" xfId="0" applyFont="1" applyFill="1" applyBorder="1"/>
    <xf numFmtId="0" fontId="18" fillId="9" borderId="15" xfId="0" applyFont="1" applyFill="1" applyBorder="1"/>
    <xf numFmtId="44" fontId="18" fillId="9" borderId="15" xfId="0" applyNumberFormat="1" applyFont="1" applyFill="1" applyBorder="1"/>
    <xf numFmtId="0" fontId="18" fillId="9" borderId="16" xfId="0" applyFont="1" applyFill="1" applyBorder="1"/>
    <xf numFmtId="164" fontId="16" fillId="9" borderId="17" xfId="0" applyNumberFormat="1" applyFont="1" applyFill="1" applyBorder="1"/>
    <xf numFmtId="164" fontId="16" fillId="0" borderId="14" xfId="0" applyNumberFormat="1" applyFont="1" applyBorder="1" applyAlignment="1">
      <alignment horizontal="center"/>
    </xf>
    <xf numFmtId="164" fontId="18" fillId="0" borderId="0" xfId="0" applyNumberFormat="1" applyFont="1"/>
    <xf numFmtId="164" fontId="18" fillId="0" borderId="14" xfId="0" applyNumberFormat="1" applyFont="1" applyBorder="1"/>
    <xf numFmtId="164" fontId="16" fillId="10" borderId="18" xfId="0" applyNumberFormat="1" applyFont="1" applyFill="1" applyBorder="1"/>
    <xf numFmtId="164" fontId="16" fillId="10" borderId="16" xfId="0" applyNumberFormat="1" applyFont="1" applyFill="1" applyBorder="1"/>
    <xf numFmtId="164" fontId="18" fillId="9" borderId="15" xfId="0" applyNumberFormat="1" applyFont="1" applyFill="1" applyBorder="1"/>
    <xf numFmtId="164" fontId="18" fillId="9" borderId="16" xfId="0" applyNumberFormat="1" applyFont="1" applyFill="1" applyBorder="1"/>
    <xf numFmtId="164" fontId="16" fillId="9" borderId="15" xfId="0" applyNumberFormat="1" applyFont="1" applyFill="1" applyBorder="1"/>
    <xf numFmtId="164" fontId="16" fillId="9" borderId="16" xfId="0" applyNumberFormat="1" applyFont="1" applyFill="1" applyBorder="1"/>
    <xf numFmtId="164" fontId="16" fillId="10" borderId="19" xfId="0" applyNumberFormat="1" applyFont="1" applyFill="1" applyBorder="1"/>
    <xf numFmtId="0" fontId="21" fillId="0" borderId="0" xfId="0" applyFont="1" applyAlignment="1">
      <alignment horizontal="right"/>
    </xf>
    <xf numFmtId="0" fontId="0" fillId="0" borderId="17" xfId="0" applyBorder="1"/>
    <xf numFmtId="0" fontId="18" fillId="0" borderId="23" xfId="0" applyFont="1" applyBorder="1" applyAlignment="1">
      <alignment horizontal="center"/>
    </xf>
    <xf numFmtId="0" fontId="18" fillId="11" borderId="2" xfId="0" applyFont="1" applyFill="1" applyBorder="1" applyAlignment="1">
      <alignment horizontal="center"/>
    </xf>
    <xf numFmtId="0" fontId="22" fillId="0" borderId="0" xfId="0" applyFont="1"/>
    <xf numFmtId="0" fontId="22" fillId="0" borderId="0" xfId="0" applyFont="1" applyAlignment="1">
      <alignment horizontal="center"/>
    </xf>
    <xf numFmtId="44" fontId="22" fillId="0" borderId="0" xfId="0" applyNumberFormat="1" applyFont="1"/>
    <xf numFmtId="0" fontId="23" fillId="0" borderId="2" xfId="0" applyFont="1" applyBorder="1" applyAlignment="1">
      <alignment horizontal="center"/>
    </xf>
    <xf numFmtId="0" fontId="23" fillId="0" borderId="12" xfId="0" applyFont="1" applyBorder="1" applyAlignment="1">
      <alignment horizontal="center"/>
    </xf>
    <xf numFmtId="44" fontId="23" fillId="0" borderId="2" xfId="0" applyNumberFormat="1" applyFont="1" applyBorder="1" applyAlignment="1">
      <alignment horizontal="center"/>
    </xf>
    <xf numFmtId="0" fontId="22" fillId="0" borderId="12" xfId="0" applyFont="1" applyBorder="1" applyAlignment="1">
      <alignment horizontal="center"/>
    </xf>
    <xf numFmtId="0" fontId="22" fillId="0" borderId="2" xfId="0" applyFont="1" applyBorder="1" applyAlignment="1">
      <alignment horizontal="center"/>
    </xf>
    <xf numFmtId="44" fontId="22" fillId="0" borderId="2" xfId="0" applyNumberFormat="1" applyFont="1" applyBorder="1"/>
    <xf numFmtId="0" fontId="23" fillId="11" borderId="3" xfId="0" applyFont="1" applyFill="1" applyBorder="1"/>
    <xf numFmtId="0" fontId="22" fillId="11" borderId="4" xfId="0" applyFont="1" applyFill="1" applyBorder="1"/>
    <xf numFmtId="0" fontId="22" fillId="11" borderId="12" xfId="0" applyFont="1" applyFill="1" applyBorder="1" applyAlignment="1">
      <alignment horizontal="center"/>
    </xf>
    <xf numFmtId="0" fontId="22" fillId="11" borderId="2" xfId="0" applyFont="1" applyFill="1" applyBorder="1" applyAlignment="1">
      <alignment horizontal="center"/>
    </xf>
    <xf numFmtId="44" fontId="22" fillId="11" borderId="2" xfId="0" applyNumberFormat="1" applyFont="1" applyFill="1" applyBorder="1"/>
    <xf numFmtId="0" fontId="22" fillId="0" borderId="17" xfId="0" applyFont="1" applyBorder="1"/>
    <xf numFmtId="0" fontId="22" fillId="0" borderId="17" xfId="0" applyFont="1" applyBorder="1" applyAlignment="1">
      <alignment horizontal="center"/>
    </xf>
    <xf numFmtId="0" fontId="23" fillId="0" borderId="8" xfId="0" applyFont="1" applyBorder="1" applyAlignment="1">
      <alignment horizontal="center"/>
    </xf>
    <xf numFmtId="0" fontId="22" fillId="0" borderId="9" xfId="0" applyFont="1" applyBorder="1" applyAlignment="1">
      <alignment horizontal="center"/>
    </xf>
    <xf numFmtId="44" fontId="22" fillId="0" borderId="9" xfId="0" applyNumberFormat="1" applyFont="1" applyBorder="1"/>
    <xf numFmtId="44" fontId="22" fillId="0" borderId="10" xfId="0" applyNumberFormat="1" applyFont="1" applyBorder="1"/>
    <xf numFmtId="44" fontId="22" fillId="0" borderId="23" xfId="0" applyNumberFormat="1" applyFont="1" applyBorder="1"/>
    <xf numFmtId="0" fontId="16" fillId="9" borderId="14" xfId="0" applyFont="1" applyFill="1" applyBorder="1"/>
    <xf numFmtId="164" fontId="16" fillId="9" borderId="14" xfId="0" applyNumberFormat="1" applyFont="1" applyFill="1" applyBorder="1"/>
    <xf numFmtId="0" fontId="0" fillId="0" borderId="0" xfId="0" applyAlignment="1">
      <alignment horizontal="center" vertical="top"/>
    </xf>
    <xf numFmtId="0" fontId="0" fillId="9" borderId="31" xfId="0" applyFill="1" applyBorder="1"/>
    <xf numFmtId="0" fontId="18" fillId="9" borderId="31" xfId="0" applyFont="1" applyFill="1" applyBorder="1"/>
    <xf numFmtId="0" fontId="19" fillId="9" borderId="31" xfId="0" applyFont="1" applyFill="1" applyBorder="1"/>
    <xf numFmtId="164" fontId="20" fillId="9" borderId="31" xfId="0" applyNumberFormat="1" applyFont="1" applyFill="1" applyBorder="1"/>
    <xf numFmtId="0" fontId="18" fillId="0" borderId="7" xfId="0" applyFont="1" applyBorder="1" applyAlignment="1">
      <alignment horizontal="center"/>
    </xf>
    <xf numFmtId="0" fontId="0" fillId="0" borderId="17" xfId="0" applyBorder="1" applyAlignment="1">
      <alignment horizontal="center"/>
    </xf>
    <xf numFmtId="44" fontId="22" fillId="0" borderId="35" xfId="0" applyNumberFormat="1" applyFont="1" applyBorder="1"/>
    <xf numFmtId="0" fontId="0" fillId="0" borderId="18" xfId="0" applyBorder="1" applyAlignment="1">
      <alignment horizontal="center"/>
    </xf>
    <xf numFmtId="44" fontId="18" fillId="0" borderId="0" xfId="0" applyNumberFormat="1" applyFont="1"/>
    <xf numFmtId="44" fontId="18" fillId="0" borderId="14" xfId="0" applyNumberFormat="1" applyFont="1" applyBorder="1"/>
    <xf numFmtId="0" fontId="22" fillId="0" borderId="3" xfId="0" applyFont="1" applyBorder="1"/>
    <xf numFmtId="0" fontId="22" fillId="0" borderId="4" xfId="0" applyFont="1" applyBorder="1"/>
    <xf numFmtId="0" fontId="22" fillId="0" borderId="11" xfId="0" applyFont="1" applyBorder="1"/>
    <xf numFmtId="0" fontId="23" fillId="0" borderId="3" xfId="0" applyFont="1" applyBorder="1"/>
    <xf numFmtId="0" fontId="23" fillId="0" borderId="4" xfId="0" applyFont="1" applyBorder="1"/>
    <xf numFmtId="0" fontId="23" fillId="0" borderId="11" xfId="0" applyFont="1" applyBorder="1"/>
    <xf numFmtId="0" fontId="23" fillId="0" borderId="0" xfId="0" applyFont="1" applyAlignment="1">
      <alignment horizontal="center" vertical="center"/>
    </xf>
    <xf numFmtId="0" fontId="23" fillId="0" borderId="0" xfId="0" applyFont="1"/>
    <xf numFmtId="0" fontId="22" fillId="0" borderId="0" xfId="0" applyFont="1" applyAlignment="1">
      <alignment horizontal="center" vertical="center"/>
    </xf>
    <xf numFmtId="0" fontId="22" fillId="0" borderId="0" xfId="0" applyFont="1"/>
    <xf numFmtId="0" fontId="22" fillId="0" borderId="0" xfId="0" applyFont="1" applyAlignment="1">
      <alignment horizontal="center"/>
    </xf>
    <xf numFmtId="0" fontId="23" fillId="0" borderId="2" xfId="0" applyFont="1" applyBorder="1" applyAlignment="1">
      <alignment horizontal="center"/>
    </xf>
    <xf numFmtId="0" fontId="23" fillId="0" borderId="3" xfId="0" applyFont="1" applyBorder="1" applyAlignment="1">
      <alignment horizontal="center"/>
    </xf>
    <xf numFmtId="0" fontId="22" fillId="0" borderId="5" xfId="0" applyFont="1" applyBorder="1" applyAlignment="1">
      <alignment wrapText="1"/>
    </xf>
    <xf numFmtId="0" fontId="22" fillId="0" borderId="6" xfId="0" applyFont="1" applyBorder="1" applyAlignment="1">
      <alignment wrapText="1"/>
    </xf>
    <xf numFmtId="0" fontId="24" fillId="0" borderId="3" xfId="0" applyFont="1" applyBorder="1" applyAlignment="1">
      <alignment horizontal="left"/>
    </xf>
    <xf numFmtId="0" fontId="24" fillId="0" borderId="4" xfId="0" applyFont="1" applyBorder="1" applyAlignment="1">
      <alignment horizontal="left"/>
    </xf>
    <xf numFmtId="0" fontId="24" fillId="0" borderId="11" xfId="0" applyFont="1" applyBorder="1" applyAlignment="1">
      <alignment horizontal="left"/>
    </xf>
    <xf numFmtId="0" fontId="22" fillId="0" borderId="3" xfId="0" applyFont="1" applyBorder="1" applyAlignment="1">
      <alignment horizontal="left"/>
    </xf>
    <xf numFmtId="0" fontId="22" fillId="0" borderId="4" xfId="0" applyFont="1" applyBorder="1" applyAlignment="1">
      <alignment horizontal="left"/>
    </xf>
    <xf numFmtId="0" fontId="22" fillId="0" borderId="11" xfId="0" applyFont="1" applyBorder="1" applyAlignment="1">
      <alignment horizontal="left"/>
    </xf>
    <xf numFmtId="0" fontId="22" fillId="0" borderId="32" xfId="0" applyFont="1" applyBorder="1" applyAlignment="1">
      <alignment horizontal="left"/>
    </xf>
    <xf numFmtId="0" fontId="22" fillId="0" borderId="33" xfId="0" applyFont="1" applyBorder="1" applyAlignment="1">
      <alignment horizontal="left"/>
    </xf>
    <xf numFmtId="0" fontId="22" fillId="0" borderId="34" xfId="0" applyFont="1" applyBorder="1" applyAlignment="1">
      <alignment horizontal="left"/>
    </xf>
    <xf numFmtId="44" fontId="22" fillId="0" borderId="23" xfId="0" applyNumberFormat="1" applyFont="1" applyBorder="1" applyAlignment="1">
      <alignment horizontal="center"/>
    </xf>
    <xf numFmtId="44" fontId="22" fillId="0" borderId="25" xfId="0" applyNumberFormat="1" applyFont="1" applyBorder="1" applyAlignment="1">
      <alignment horizontal="center"/>
    </xf>
    <xf numFmtId="0" fontId="22" fillId="0" borderId="26" xfId="0" applyFont="1" applyBorder="1" applyAlignment="1">
      <alignment horizontal="center"/>
    </xf>
    <xf numFmtId="0" fontId="22" fillId="0" borderId="27" xfId="0" applyFont="1" applyBorder="1" applyAlignment="1">
      <alignment horizontal="center"/>
    </xf>
    <xf numFmtId="0" fontId="22" fillId="0" borderId="28" xfId="0" applyFont="1" applyBorder="1" applyAlignment="1">
      <alignment horizontal="center"/>
    </xf>
    <xf numFmtId="0" fontId="22" fillId="0" borderId="23" xfId="0" applyFont="1" applyBorder="1" applyAlignment="1">
      <alignment horizontal="center"/>
    </xf>
    <xf numFmtId="0" fontId="22" fillId="0" borderId="24" xfId="0" applyFont="1" applyBorder="1" applyAlignment="1">
      <alignment horizontal="center"/>
    </xf>
    <xf numFmtId="0" fontId="18" fillId="0" borderId="23" xfId="0" applyFont="1" applyBorder="1" applyAlignment="1">
      <alignment horizontal="center" vertical="center"/>
    </xf>
    <xf numFmtId="0" fontId="22" fillId="0" borderId="3" xfId="0" applyFont="1" applyBorder="1" applyAlignment="1">
      <alignment horizontal="center" vertical="top"/>
    </xf>
    <xf numFmtId="0" fontId="22" fillId="0" borderId="4" xfId="0" applyFont="1" applyBorder="1" applyAlignment="1">
      <alignment horizontal="center" vertical="top"/>
    </xf>
    <xf numFmtId="0" fontId="22" fillId="0" borderId="11" xfId="0" applyFont="1" applyBorder="1" applyAlignment="1">
      <alignment horizontal="center" vertical="top"/>
    </xf>
    <xf numFmtId="0" fontId="23" fillId="0" borderId="3" xfId="0" applyFont="1" applyBorder="1" applyAlignment="1">
      <alignment horizontal="left" vertical="top"/>
    </xf>
    <xf numFmtId="0" fontId="23" fillId="0" borderId="4" xfId="0" applyFont="1" applyBorder="1" applyAlignment="1">
      <alignment horizontal="left" vertical="top"/>
    </xf>
    <xf numFmtId="0" fontId="23" fillId="0" borderId="11" xfId="0" applyFont="1" applyBorder="1" applyAlignment="1">
      <alignment horizontal="left" vertical="top"/>
    </xf>
    <xf numFmtId="0" fontId="23" fillId="0" borderId="3" xfId="0" applyFont="1" applyBorder="1" applyAlignment="1">
      <alignment horizontal="left" vertical="top" wrapText="1"/>
    </xf>
    <xf numFmtId="0" fontId="23" fillId="0" borderId="4" xfId="0" applyFont="1" applyBorder="1" applyAlignment="1">
      <alignment horizontal="left" vertical="top" wrapText="1"/>
    </xf>
    <xf numFmtId="0" fontId="23" fillId="0" borderId="11" xfId="0" applyFont="1" applyBorder="1" applyAlignment="1">
      <alignment horizontal="left" vertical="top" wrapText="1"/>
    </xf>
    <xf numFmtId="0" fontId="22" fillId="0" borderId="3" xfId="0" applyFont="1" applyBorder="1" applyAlignment="1">
      <alignment horizontal="center" vertical="top" wrapText="1"/>
    </xf>
    <xf numFmtId="0" fontId="22" fillId="0" borderId="4" xfId="0" applyFont="1" applyBorder="1" applyAlignment="1">
      <alignment horizontal="center" vertical="top" wrapText="1"/>
    </xf>
    <xf numFmtId="0" fontId="22" fillId="0" borderId="11" xfId="0" applyFont="1" applyBorder="1" applyAlignment="1">
      <alignment horizontal="center" vertical="top" wrapText="1"/>
    </xf>
    <xf numFmtId="12" fontId="22" fillId="0" borderId="20" xfId="0" applyNumberFormat="1" applyFont="1" applyBorder="1" applyAlignment="1">
      <alignment horizontal="left" wrapText="1"/>
    </xf>
    <xf numFmtId="12" fontId="22" fillId="0" borderId="21" xfId="0" applyNumberFormat="1" applyFont="1" applyBorder="1" applyAlignment="1">
      <alignment horizontal="left" wrapText="1"/>
    </xf>
    <xf numFmtId="12" fontId="22" fillId="0" borderId="22" xfId="0" applyNumberFormat="1" applyFont="1" applyBorder="1" applyAlignment="1">
      <alignment horizontal="left" wrapText="1"/>
    </xf>
    <xf numFmtId="12" fontId="22" fillId="0" borderId="29" xfId="0" applyNumberFormat="1" applyFont="1" applyBorder="1" applyAlignment="1">
      <alignment horizontal="left" wrapText="1"/>
    </xf>
    <xf numFmtId="12" fontId="22" fillId="0" borderId="14" xfId="0" applyNumberFormat="1" applyFont="1" applyBorder="1" applyAlignment="1">
      <alignment horizontal="left" wrapText="1"/>
    </xf>
    <xf numFmtId="12" fontId="22" fillId="0" borderId="30" xfId="0" applyNumberFormat="1" applyFont="1" applyBorder="1" applyAlignment="1">
      <alignment horizontal="left" wrapText="1"/>
    </xf>
    <xf numFmtId="0" fontId="18" fillId="0" borderId="25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/>
    </xf>
    <xf numFmtId="0" fontId="22" fillId="0" borderId="25" xfId="0" applyFont="1" applyBorder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14" xfId="0" applyFont="1" applyBorder="1" applyAlignment="1">
      <alignment horizontal="left" vertical="center"/>
    </xf>
    <xf numFmtId="0" fontId="22" fillId="0" borderId="26" xfId="0" applyFont="1" applyBorder="1" applyAlignment="1">
      <alignment horizontal="left"/>
    </xf>
    <xf numFmtId="0" fontId="22" fillId="0" borderId="27" xfId="0" applyFont="1" applyBorder="1" applyAlignment="1">
      <alignment horizontal="left"/>
    </xf>
    <xf numFmtId="0" fontId="22" fillId="0" borderId="28" xfId="0" applyFont="1" applyBorder="1" applyAlignment="1">
      <alignment horizontal="left"/>
    </xf>
    <xf numFmtId="0" fontId="22" fillId="0" borderId="36" xfId="0" applyFont="1" applyBorder="1" applyAlignment="1">
      <alignment horizontal="left"/>
    </xf>
    <xf numFmtId="0" fontId="22" fillId="0" borderId="37" xfId="0" applyFont="1" applyBorder="1" applyAlignment="1">
      <alignment horizontal="left"/>
    </xf>
    <xf numFmtId="0" fontId="22" fillId="0" borderId="38" xfId="0" applyFont="1" applyBorder="1" applyAlignment="1">
      <alignment horizontal="left"/>
    </xf>
    <xf numFmtId="0" fontId="22" fillId="0" borderId="39" xfId="0" applyFont="1" applyBorder="1" applyAlignment="1">
      <alignment horizontal="left"/>
    </xf>
    <xf numFmtId="0" fontId="22" fillId="0" borderId="17" xfId="0" applyFont="1" applyBorder="1" applyAlignment="1">
      <alignment horizontal="left"/>
    </xf>
    <xf numFmtId="0" fontId="22" fillId="0" borderId="23" xfId="0" applyFont="1" applyBorder="1" applyAlignment="1">
      <alignment horizontal="left"/>
    </xf>
    <xf numFmtId="0" fontId="22" fillId="0" borderId="7" xfId="0" applyFont="1" applyBorder="1" applyAlignment="1">
      <alignment horizontal="left"/>
    </xf>
    <xf numFmtId="0" fontId="22" fillId="0" borderId="0" xfId="0" applyFont="1" applyAlignment="1">
      <alignment horizontal="left"/>
    </xf>
  </cellXfs>
  <cellStyles count="19">
    <cellStyle name="Accent" xfId="7" xr:uid="{00000000-0005-0000-0000-000000000000}"/>
    <cellStyle name="Accent 1" xfId="8" xr:uid="{00000000-0005-0000-0000-000001000000}"/>
    <cellStyle name="Accent 2" xfId="9" xr:uid="{00000000-0005-0000-0000-000002000000}"/>
    <cellStyle name="Accent 3" xfId="10" xr:uid="{00000000-0005-0000-0000-000003000000}"/>
    <cellStyle name="Bad" xfId="4" builtinId="27" customBuiltin="1"/>
    <cellStyle name="Error" xfId="11" xr:uid="{00000000-0005-0000-0000-000005000000}"/>
    <cellStyle name="Excel Built-in Percent" xfId="12" xr:uid="{00000000-0005-0000-0000-000006000000}"/>
    <cellStyle name="Footnote" xfId="13" xr:uid="{00000000-0005-0000-0000-000007000000}"/>
    <cellStyle name="Good" xfId="3" builtinId="26" customBuiltin="1"/>
    <cellStyle name="Heading" xfId="14" xr:uid="{00000000-0005-0000-0000-000009000000}"/>
    <cellStyle name="Heading 1" xfId="1" builtinId="16" customBuiltin="1"/>
    <cellStyle name="Heading 2" xfId="2" builtinId="17" customBuiltin="1"/>
    <cellStyle name="Hyperlink" xfId="15" xr:uid="{00000000-0005-0000-0000-00000C000000}"/>
    <cellStyle name="Neutral" xfId="5" builtinId="28" customBuiltin="1"/>
    <cellStyle name="Normal" xfId="0" builtinId="0" customBuiltin="1"/>
    <cellStyle name="Note" xfId="6" builtinId="10" customBuiltin="1"/>
    <cellStyle name="Status" xfId="16" xr:uid="{00000000-0005-0000-0000-000011000000}"/>
    <cellStyle name="Text" xfId="17" xr:uid="{00000000-0005-0000-0000-000012000000}"/>
    <cellStyle name="Warning" xfId="18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50"/>
  <sheetViews>
    <sheetView tabSelected="1" topLeftCell="A43" workbookViewId="0">
      <selection activeCell="I37" sqref="I37"/>
    </sheetView>
  </sheetViews>
  <sheetFormatPr defaultColWidth="9" defaultRowHeight="14.4"/>
  <cols>
    <col min="1" max="1" width="5.296875" style="2" customWidth="1"/>
    <col min="2" max="6" width="9" style="30" customWidth="1"/>
    <col min="7" max="7" width="24.796875" style="30" customWidth="1"/>
    <col min="8" max="8" width="8.296875" style="31" customWidth="1"/>
    <col min="9" max="9" width="8.09765625" style="31" customWidth="1"/>
    <col min="10" max="10" width="13.09765625" style="32" customWidth="1"/>
    <col min="11" max="11" width="15.59765625" style="32" customWidth="1"/>
    <col min="12" max="12" width="3.5" customWidth="1"/>
    <col min="13" max="13" width="16.09765625" style="5" hidden="1" customWidth="1"/>
  </cols>
  <sheetData>
    <row r="1" spans="1:15">
      <c r="A1" s="70" t="s">
        <v>0</v>
      </c>
      <c r="B1" s="71"/>
      <c r="C1" s="71"/>
      <c r="D1" s="71"/>
      <c r="E1" s="71"/>
      <c r="F1" s="71"/>
      <c r="G1" s="71"/>
    </row>
    <row r="2" spans="1:15">
      <c r="A2" s="72" t="s">
        <v>39</v>
      </c>
      <c r="B2" s="73"/>
      <c r="C2" s="73"/>
      <c r="D2" s="73"/>
      <c r="E2" s="73"/>
      <c r="F2" s="73"/>
      <c r="G2" s="73"/>
    </row>
    <row r="3" spans="1:15">
      <c r="A3" s="72" t="s">
        <v>67</v>
      </c>
      <c r="B3" s="73"/>
      <c r="C3" s="73"/>
      <c r="D3" s="73"/>
      <c r="E3" s="73"/>
      <c r="F3" s="73"/>
      <c r="G3" s="73"/>
    </row>
    <row r="4" spans="1:15">
      <c r="A4" s="74" t="s">
        <v>49</v>
      </c>
      <c r="B4" s="73"/>
      <c r="C4" s="73"/>
      <c r="D4" s="73"/>
      <c r="E4" s="73"/>
      <c r="F4" s="73"/>
      <c r="G4" s="73"/>
    </row>
    <row r="5" spans="1:15">
      <c r="A5" s="7"/>
    </row>
    <row r="6" spans="1:15">
      <c r="A6" s="8" t="s">
        <v>1</v>
      </c>
      <c r="B6" s="75" t="s">
        <v>2</v>
      </c>
      <c r="C6" s="75"/>
      <c r="D6" s="75"/>
      <c r="E6" s="75"/>
      <c r="F6" s="75"/>
      <c r="G6" s="76"/>
      <c r="H6" s="34" t="s">
        <v>34</v>
      </c>
      <c r="I6" s="33" t="s">
        <v>3</v>
      </c>
      <c r="J6" s="35" t="s">
        <v>4</v>
      </c>
      <c r="K6" s="35" t="s">
        <v>5</v>
      </c>
      <c r="M6" s="11" t="s">
        <v>37</v>
      </c>
    </row>
    <row r="7" spans="1:15">
      <c r="A7" s="8"/>
      <c r="B7" s="64"/>
      <c r="C7" s="65"/>
      <c r="D7" s="65"/>
      <c r="E7" s="65"/>
      <c r="F7" s="65"/>
      <c r="G7" s="66"/>
      <c r="H7" s="36"/>
      <c r="I7" s="37"/>
      <c r="J7" s="38"/>
      <c r="K7" s="38"/>
      <c r="M7" s="12"/>
    </row>
    <row r="8" spans="1:15">
      <c r="A8" s="8" t="s">
        <v>6</v>
      </c>
      <c r="B8" s="67" t="s">
        <v>7</v>
      </c>
      <c r="C8" s="68"/>
      <c r="D8" s="68"/>
      <c r="E8" s="68"/>
      <c r="F8" s="68"/>
      <c r="G8" s="69"/>
      <c r="H8" s="36"/>
      <c r="I8" s="37"/>
      <c r="J8" s="38"/>
      <c r="K8" s="38"/>
      <c r="M8" s="12"/>
    </row>
    <row r="9" spans="1:15">
      <c r="A9" s="8"/>
      <c r="B9" s="64"/>
      <c r="C9" s="65"/>
      <c r="D9" s="65"/>
      <c r="E9" s="65"/>
      <c r="F9" s="65"/>
      <c r="G9" s="66"/>
      <c r="H9" s="36"/>
      <c r="I9" s="37"/>
      <c r="J9" s="38"/>
      <c r="K9" s="38"/>
      <c r="M9" s="12"/>
    </row>
    <row r="10" spans="1:15">
      <c r="A10" s="8"/>
      <c r="B10" s="67" t="s">
        <v>8</v>
      </c>
      <c r="C10" s="68"/>
      <c r="D10" s="68"/>
      <c r="E10" s="68"/>
      <c r="F10" s="68"/>
      <c r="G10" s="69"/>
      <c r="H10" s="36"/>
      <c r="I10" s="37"/>
      <c r="J10" s="38"/>
      <c r="K10" s="38"/>
      <c r="M10" s="12"/>
    </row>
    <row r="11" spans="1:15">
      <c r="A11" s="8"/>
      <c r="B11" s="64"/>
      <c r="C11" s="65"/>
      <c r="D11" s="65"/>
      <c r="E11" s="65"/>
      <c r="F11" s="65"/>
      <c r="G11" s="66"/>
      <c r="H11" s="36"/>
      <c r="I11" s="37"/>
      <c r="J11" s="38"/>
      <c r="K11" s="38"/>
      <c r="M11" s="12"/>
    </row>
    <row r="12" spans="1:15">
      <c r="A12" s="8">
        <v>1</v>
      </c>
      <c r="B12" s="67" t="s">
        <v>9</v>
      </c>
      <c r="C12" s="68"/>
      <c r="D12" s="68"/>
      <c r="E12" s="68"/>
      <c r="F12" s="68"/>
      <c r="G12" s="69"/>
      <c r="H12" s="36"/>
      <c r="I12" s="37"/>
      <c r="J12" s="38"/>
      <c r="K12" s="38"/>
      <c r="M12" s="12"/>
    </row>
    <row r="13" spans="1:15">
      <c r="A13" s="8"/>
      <c r="B13" s="64" t="s">
        <v>10</v>
      </c>
      <c r="C13" s="65"/>
      <c r="D13" s="65"/>
      <c r="E13" s="65"/>
      <c r="F13" s="65"/>
      <c r="G13" s="66"/>
      <c r="H13" s="36"/>
      <c r="I13" s="37"/>
      <c r="J13" s="38"/>
      <c r="K13" s="38"/>
      <c r="L13" s="1"/>
      <c r="M13" s="12"/>
      <c r="O13" s="1"/>
    </row>
    <row r="14" spans="1:15">
      <c r="A14" s="8"/>
      <c r="B14" s="64" t="s">
        <v>35</v>
      </c>
      <c r="C14" s="65"/>
      <c r="D14" s="65"/>
      <c r="E14" s="65"/>
      <c r="F14" s="65"/>
      <c r="G14" s="66"/>
      <c r="H14" s="36"/>
      <c r="I14" s="37"/>
      <c r="J14" s="38"/>
      <c r="K14" s="38"/>
      <c r="M14" s="12"/>
    </row>
    <row r="15" spans="1:15">
      <c r="A15" s="8"/>
      <c r="B15" s="64" t="s">
        <v>11</v>
      </c>
      <c r="C15" s="65"/>
      <c r="D15" s="65"/>
      <c r="E15" s="65"/>
      <c r="F15" s="65"/>
      <c r="G15" s="66"/>
      <c r="H15" s="36" t="s">
        <v>24</v>
      </c>
      <c r="I15" s="37"/>
      <c r="J15" s="38"/>
      <c r="K15" s="38"/>
      <c r="M15" s="13">
        <f>K15*50%</f>
        <v>0</v>
      </c>
    </row>
    <row r="16" spans="1:15">
      <c r="A16" s="8"/>
      <c r="B16" s="64"/>
      <c r="C16" s="65"/>
      <c r="D16" s="65"/>
      <c r="E16" s="65"/>
      <c r="F16" s="65"/>
      <c r="G16" s="66"/>
      <c r="H16" s="36"/>
      <c r="I16" s="37"/>
      <c r="J16" s="38"/>
      <c r="K16" s="38"/>
      <c r="M16" s="12"/>
    </row>
    <row r="17" spans="1:13">
      <c r="A17" s="8"/>
      <c r="B17" s="64"/>
      <c r="C17" s="65"/>
      <c r="D17" s="65"/>
      <c r="E17" s="65"/>
      <c r="F17" s="65"/>
      <c r="G17" s="66"/>
      <c r="H17" s="36"/>
      <c r="I17" s="37"/>
      <c r="J17" s="38"/>
      <c r="K17" s="38"/>
      <c r="M17" s="12"/>
    </row>
    <row r="18" spans="1:13">
      <c r="A18" s="8">
        <v>2</v>
      </c>
      <c r="B18" s="67" t="s">
        <v>12</v>
      </c>
      <c r="C18" s="68"/>
      <c r="D18" s="68"/>
      <c r="E18" s="68"/>
      <c r="F18" s="68"/>
      <c r="G18" s="69"/>
      <c r="H18" s="36"/>
      <c r="I18" s="37"/>
      <c r="J18" s="38"/>
      <c r="K18" s="38"/>
      <c r="M18" s="12"/>
    </row>
    <row r="19" spans="1:13">
      <c r="A19" s="8"/>
      <c r="B19" s="64" t="s">
        <v>13</v>
      </c>
      <c r="C19" s="65"/>
      <c r="D19" s="65"/>
      <c r="E19" s="65"/>
      <c r="F19" s="65"/>
      <c r="G19" s="66"/>
      <c r="H19" s="36"/>
      <c r="I19" s="37"/>
      <c r="J19" s="38"/>
      <c r="K19" s="38"/>
      <c r="M19" s="12"/>
    </row>
    <row r="20" spans="1:13">
      <c r="A20" s="8"/>
      <c r="B20" s="64" t="s">
        <v>14</v>
      </c>
      <c r="C20" s="65"/>
      <c r="D20" s="65"/>
      <c r="E20" s="65"/>
      <c r="F20" s="65"/>
      <c r="G20" s="66"/>
      <c r="H20" s="36"/>
      <c r="I20" s="37"/>
      <c r="J20" s="38"/>
      <c r="K20" s="38"/>
      <c r="M20" s="12"/>
    </row>
    <row r="21" spans="1:13">
      <c r="A21" s="8"/>
      <c r="B21" s="64" t="s">
        <v>41</v>
      </c>
      <c r="C21" s="65"/>
      <c r="D21" s="65"/>
      <c r="E21" s="65"/>
      <c r="F21" s="65"/>
      <c r="G21" s="66"/>
      <c r="H21" s="36"/>
      <c r="I21" s="37"/>
      <c r="J21" s="38"/>
      <c r="K21" s="38"/>
      <c r="M21" s="12"/>
    </row>
    <row r="22" spans="1:13">
      <c r="A22" s="8"/>
      <c r="B22" s="64" t="s">
        <v>43</v>
      </c>
      <c r="C22" s="65"/>
      <c r="D22" s="65"/>
      <c r="E22" s="65"/>
      <c r="F22" s="65"/>
      <c r="G22" s="66"/>
      <c r="H22" s="36"/>
      <c r="I22" s="37"/>
      <c r="J22" s="38"/>
      <c r="K22" s="38"/>
      <c r="M22" s="12"/>
    </row>
    <row r="23" spans="1:13">
      <c r="A23" s="8"/>
      <c r="B23" s="64" t="s">
        <v>69</v>
      </c>
      <c r="C23" s="65"/>
      <c r="D23" s="65"/>
      <c r="E23" s="65"/>
      <c r="F23" s="65"/>
      <c r="G23" s="66"/>
      <c r="H23" s="36" t="s">
        <v>24</v>
      </c>
      <c r="I23" s="37"/>
      <c r="J23" s="38"/>
      <c r="K23" s="38"/>
      <c r="M23" s="13">
        <f>K23*50%</f>
        <v>0</v>
      </c>
    </row>
    <row r="24" spans="1:13">
      <c r="A24" s="8"/>
      <c r="B24" s="64"/>
      <c r="C24" s="65"/>
      <c r="D24" s="65"/>
      <c r="E24" s="65"/>
      <c r="F24" s="65"/>
      <c r="G24" s="66"/>
      <c r="H24" s="36"/>
      <c r="I24" s="37"/>
      <c r="J24" s="38"/>
      <c r="K24" s="38"/>
      <c r="M24" s="13"/>
    </row>
    <row r="25" spans="1:13">
      <c r="A25" s="8"/>
      <c r="B25" s="64"/>
      <c r="C25" s="65"/>
      <c r="D25" s="65"/>
      <c r="E25" s="65"/>
      <c r="F25" s="65"/>
      <c r="G25" s="66"/>
      <c r="H25" s="36"/>
      <c r="I25" s="37"/>
      <c r="J25" s="38"/>
      <c r="K25" s="38"/>
      <c r="M25" s="12"/>
    </row>
    <row r="26" spans="1:13">
      <c r="A26" s="8"/>
      <c r="B26" s="64"/>
      <c r="C26" s="65"/>
      <c r="D26" s="65"/>
      <c r="E26" s="65"/>
      <c r="F26" s="65"/>
      <c r="G26" s="66"/>
      <c r="H26" s="36"/>
      <c r="I26" s="37"/>
      <c r="J26" s="38"/>
      <c r="K26" s="38"/>
      <c r="M26" s="12"/>
    </row>
    <row r="27" spans="1:13">
      <c r="A27" s="8">
        <v>3</v>
      </c>
      <c r="B27" s="67" t="s">
        <v>15</v>
      </c>
      <c r="C27" s="68"/>
      <c r="D27" s="68"/>
      <c r="E27" s="68"/>
      <c r="F27" s="68"/>
      <c r="G27" s="69"/>
      <c r="H27" s="36"/>
      <c r="I27" s="37"/>
      <c r="J27" s="38"/>
      <c r="K27" s="38"/>
      <c r="M27" s="12"/>
    </row>
    <row r="28" spans="1:13">
      <c r="A28" s="8"/>
      <c r="B28" s="64" t="s">
        <v>16</v>
      </c>
      <c r="C28" s="65"/>
      <c r="D28" s="65"/>
      <c r="E28" s="65"/>
      <c r="F28" s="65"/>
      <c r="G28" s="66"/>
      <c r="H28" s="36"/>
      <c r="I28" s="37"/>
      <c r="J28" s="38"/>
      <c r="K28" s="38"/>
      <c r="M28" s="12"/>
    </row>
    <row r="29" spans="1:13">
      <c r="A29" s="8"/>
      <c r="B29" s="64" t="s">
        <v>42</v>
      </c>
      <c r="C29" s="65"/>
      <c r="D29" s="65"/>
      <c r="E29" s="65"/>
      <c r="F29" s="65"/>
      <c r="G29" s="66"/>
      <c r="H29" s="36"/>
      <c r="I29" s="37"/>
      <c r="J29" s="38"/>
      <c r="K29" s="38"/>
      <c r="M29" s="12"/>
    </row>
    <row r="30" spans="1:13">
      <c r="A30" s="8"/>
      <c r="B30" s="64"/>
      <c r="C30" s="65"/>
      <c r="D30" s="65"/>
      <c r="E30" s="65"/>
      <c r="F30" s="65"/>
      <c r="G30" s="66"/>
      <c r="H30" s="36" t="s">
        <v>24</v>
      </c>
      <c r="I30" s="37"/>
      <c r="J30" s="38"/>
      <c r="K30" s="38"/>
      <c r="M30" s="13">
        <f>K30*50%</f>
        <v>0</v>
      </c>
    </row>
    <row r="31" spans="1:13">
      <c r="A31" s="8"/>
      <c r="B31" s="64"/>
      <c r="C31" s="65"/>
      <c r="D31" s="65"/>
      <c r="E31" s="65"/>
      <c r="F31" s="65"/>
      <c r="G31" s="66"/>
      <c r="H31" s="36"/>
      <c r="I31" s="37"/>
      <c r="J31" s="38"/>
      <c r="K31" s="38"/>
      <c r="M31" s="12"/>
    </row>
    <row r="32" spans="1:13" ht="17.399999999999999" customHeight="1">
      <c r="A32" s="8"/>
      <c r="B32" s="105"/>
      <c r="C32" s="106"/>
      <c r="D32" s="106"/>
      <c r="E32" s="106"/>
      <c r="F32" s="106"/>
      <c r="G32" s="107"/>
      <c r="H32" s="36"/>
      <c r="I32" s="37"/>
      <c r="J32" s="38"/>
      <c r="K32" s="38"/>
      <c r="M32" s="12"/>
    </row>
    <row r="33" spans="1:13" ht="26.4" customHeight="1">
      <c r="A33" s="8"/>
      <c r="B33" s="102" t="s">
        <v>54</v>
      </c>
      <c r="C33" s="103"/>
      <c r="D33" s="103"/>
      <c r="E33" s="103"/>
      <c r="F33" s="103"/>
      <c r="G33" s="104"/>
      <c r="H33" s="36"/>
      <c r="I33" s="37"/>
      <c r="J33" s="38"/>
      <c r="K33" s="38"/>
      <c r="M33" s="12"/>
    </row>
    <row r="34" spans="1:13">
      <c r="A34" s="8"/>
      <c r="B34" s="99"/>
      <c r="C34" s="100"/>
      <c r="D34" s="100"/>
      <c r="E34" s="100"/>
      <c r="F34" s="100"/>
      <c r="G34" s="101"/>
      <c r="H34" s="36"/>
      <c r="I34" s="37"/>
      <c r="J34" s="38"/>
      <c r="K34" s="38"/>
      <c r="M34" s="12"/>
    </row>
    <row r="35" spans="1:13">
      <c r="A35" s="8"/>
      <c r="B35" s="96"/>
      <c r="C35" s="97"/>
      <c r="D35" s="97"/>
      <c r="E35" s="97"/>
      <c r="F35" s="97"/>
      <c r="G35" s="98"/>
      <c r="H35" s="36"/>
      <c r="I35" s="37"/>
      <c r="J35" s="38"/>
      <c r="K35" s="38"/>
      <c r="M35" s="12"/>
    </row>
    <row r="36" spans="1:13">
      <c r="A36" s="8"/>
      <c r="B36" s="79" t="s">
        <v>51</v>
      </c>
      <c r="C36" s="80"/>
      <c r="D36" s="80"/>
      <c r="E36" s="80"/>
      <c r="F36" s="80"/>
      <c r="G36" s="81"/>
      <c r="H36" s="36"/>
      <c r="I36" s="37"/>
      <c r="J36" s="38"/>
      <c r="K36" s="38"/>
      <c r="M36" s="12"/>
    </row>
    <row r="37" spans="1:13">
      <c r="A37" s="61"/>
      <c r="B37" s="85" t="s">
        <v>50</v>
      </c>
      <c r="C37" s="86"/>
      <c r="D37" s="86"/>
      <c r="E37" s="86"/>
      <c r="F37" s="86"/>
      <c r="G37" s="87"/>
      <c r="H37" s="45" t="s">
        <v>36</v>
      </c>
      <c r="I37" s="129" t="s">
        <v>57</v>
      </c>
      <c r="J37" s="38"/>
      <c r="K37" s="38"/>
      <c r="M37" s="12"/>
    </row>
    <row r="38" spans="1:13">
      <c r="A38" s="59"/>
      <c r="B38" s="90"/>
      <c r="C38" s="91"/>
      <c r="D38" s="91"/>
      <c r="E38" s="91"/>
      <c r="F38" s="91"/>
      <c r="G38" s="92"/>
      <c r="H38" s="45"/>
      <c r="I38" s="45"/>
      <c r="J38" s="60"/>
      <c r="K38" s="50"/>
      <c r="M38" s="12"/>
    </row>
    <row r="39" spans="1:13">
      <c r="A39" s="58">
        <v>2</v>
      </c>
      <c r="B39" s="77" t="s">
        <v>59</v>
      </c>
      <c r="C39" s="78"/>
      <c r="D39" s="78"/>
      <c r="E39" s="78"/>
      <c r="F39" s="78"/>
      <c r="G39" s="78"/>
      <c r="H39" s="45" t="s">
        <v>36</v>
      </c>
      <c r="I39" s="128" t="s">
        <v>58</v>
      </c>
      <c r="J39" s="50"/>
      <c r="K39" s="38"/>
      <c r="M39" s="12"/>
    </row>
    <row r="40" spans="1:13" ht="19.8" customHeight="1">
      <c r="A40" s="28">
        <v>3</v>
      </c>
      <c r="B40" s="64" t="s">
        <v>60</v>
      </c>
      <c r="C40" s="65"/>
      <c r="D40" s="65"/>
      <c r="E40" s="65"/>
      <c r="F40" s="65"/>
      <c r="G40" s="66"/>
      <c r="H40" s="45" t="s">
        <v>36</v>
      </c>
      <c r="I40" s="127" t="s">
        <v>61</v>
      </c>
      <c r="J40" s="50"/>
      <c r="K40" s="38"/>
      <c r="M40" s="12"/>
    </row>
    <row r="41" spans="1:13" ht="21" customHeight="1">
      <c r="A41" s="28">
        <v>4</v>
      </c>
      <c r="B41" s="82" t="s">
        <v>62</v>
      </c>
      <c r="C41" s="83"/>
      <c r="D41" s="83"/>
      <c r="E41" s="83"/>
      <c r="F41" s="83"/>
      <c r="G41" s="84"/>
      <c r="H41" s="45" t="s">
        <v>36</v>
      </c>
      <c r="I41" s="127" t="s">
        <v>63</v>
      </c>
      <c r="J41" s="50"/>
      <c r="K41" s="38"/>
      <c r="M41" s="12"/>
    </row>
    <row r="42" spans="1:13" ht="13.8" customHeight="1">
      <c r="A42" s="95">
        <v>5</v>
      </c>
      <c r="B42" s="108" t="s">
        <v>52</v>
      </c>
      <c r="C42" s="109"/>
      <c r="D42" s="109"/>
      <c r="E42" s="109"/>
      <c r="F42" s="109"/>
      <c r="G42" s="110"/>
      <c r="H42" s="94"/>
      <c r="I42" s="93"/>
      <c r="J42" s="88"/>
      <c r="K42" s="88"/>
      <c r="M42" s="12"/>
    </row>
    <row r="43" spans="1:13" ht="18.600000000000001" customHeight="1">
      <c r="A43" s="114"/>
      <c r="B43" s="111"/>
      <c r="C43" s="112"/>
      <c r="D43" s="112"/>
      <c r="E43" s="112"/>
      <c r="F43" s="112"/>
      <c r="G43" s="113"/>
      <c r="H43" s="115"/>
      <c r="I43" s="116"/>
      <c r="J43" s="89"/>
      <c r="K43" s="89"/>
      <c r="M43" s="12"/>
    </row>
    <row r="44" spans="1:13">
      <c r="A44" s="27"/>
      <c r="B44" s="119" t="s">
        <v>53</v>
      </c>
      <c r="C44" s="120"/>
      <c r="D44" s="120"/>
      <c r="E44" s="120"/>
      <c r="F44" s="120"/>
      <c r="G44" s="121"/>
      <c r="H44" s="45"/>
      <c r="I44" s="44"/>
      <c r="J44" s="44"/>
      <c r="K44" s="44"/>
      <c r="M44" s="12"/>
    </row>
    <row r="45" spans="1:13">
      <c r="A45" s="27"/>
      <c r="B45" s="122" t="s">
        <v>64</v>
      </c>
      <c r="C45" s="123"/>
      <c r="D45" s="123"/>
      <c r="E45" s="123"/>
      <c r="F45" s="123"/>
      <c r="G45" s="124"/>
      <c r="H45" s="45" t="s">
        <v>44</v>
      </c>
      <c r="I45" s="126" t="s">
        <v>65</v>
      </c>
      <c r="J45" s="44"/>
      <c r="K45" s="44"/>
      <c r="M45" s="12"/>
    </row>
    <row r="46" spans="1:13">
      <c r="A46" s="27"/>
      <c r="B46" s="83" t="s">
        <v>55</v>
      </c>
      <c r="C46" s="83"/>
      <c r="D46" s="83"/>
      <c r="E46" s="83"/>
      <c r="F46" s="83"/>
      <c r="G46" s="84"/>
      <c r="H46" s="44"/>
      <c r="I46" s="44"/>
      <c r="J46" s="44"/>
      <c r="K46" s="44"/>
      <c r="M46" s="12"/>
    </row>
    <row r="47" spans="1:13">
      <c r="A47" s="27"/>
      <c r="B47" s="125" t="s">
        <v>56</v>
      </c>
      <c r="C47" s="83"/>
      <c r="D47" s="83"/>
      <c r="E47" s="83"/>
      <c r="F47" s="83"/>
      <c r="G47" s="84"/>
      <c r="H47" s="44"/>
      <c r="I47" s="44"/>
      <c r="J47" s="44"/>
      <c r="K47" s="44"/>
      <c r="M47" s="12"/>
    </row>
    <row r="48" spans="1:13">
      <c r="A48" s="27"/>
      <c r="B48" s="125"/>
      <c r="C48" s="83"/>
      <c r="D48" s="83"/>
      <c r="E48" s="83"/>
      <c r="F48" s="83"/>
      <c r="G48" s="84"/>
      <c r="H48" s="44"/>
      <c r="I48" s="44"/>
      <c r="J48" s="44"/>
      <c r="K48" s="44"/>
      <c r="M48" s="12"/>
    </row>
    <row r="49" spans="1:13">
      <c r="A49" s="27"/>
      <c r="B49" s="79" t="s">
        <v>66</v>
      </c>
      <c r="C49" s="80"/>
      <c r="D49" s="80"/>
      <c r="E49" s="80"/>
      <c r="F49" s="80"/>
      <c r="G49" s="81"/>
      <c r="H49" s="44"/>
      <c r="I49" s="44"/>
      <c r="J49" s="44"/>
      <c r="K49" s="44"/>
      <c r="M49" s="12"/>
    </row>
    <row r="50" spans="1:13">
      <c r="A50" s="27"/>
      <c r="B50" s="125"/>
      <c r="C50" s="83"/>
      <c r="D50" s="83"/>
      <c r="E50" s="83"/>
      <c r="F50" s="83"/>
      <c r="G50" s="84"/>
      <c r="H50" s="44"/>
      <c r="I50" s="44"/>
      <c r="J50" s="44"/>
      <c r="K50" s="44"/>
      <c r="M50" s="12"/>
    </row>
    <row r="51" spans="1:13">
      <c r="A51" s="27"/>
      <c r="B51" s="125" t="s">
        <v>55</v>
      </c>
      <c r="C51" s="83"/>
      <c r="D51" s="83"/>
      <c r="E51" s="83"/>
      <c r="F51" s="83"/>
      <c r="G51" s="84"/>
      <c r="H51" s="44"/>
      <c r="I51" s="44"/>
      <c r="J51" s="44"/>
      <c r="K51" s="44"/>
      <c r="M51" s="12"/>
    </row>
    <row r="52" spans="1:13">
      <c r="A52" s="27"/>
      <c r="B52" s="125" t="s">
        <v>68</v>
      </c>
      <c r="C52" s="83"/>
      <c r="D52" s="83"/>
      <c r="E52" s="83"/>
      <c r="F52" s="83"/>
      <c r="G52" s="84"/>
      <c r="H52" s="45" t="s">
        <v>20</v>
      </c>
      <c r="I52" s="126">
        <v>12</v>
      </c>
      <c r="J52" s="44"/>
      <c r="K52" s="44"/>
      <c r="M52" s="12"/>
    </row>
    <row r="53" spans="1:13" ht="27" customHeight="1">
      <c r="A53" s="29"/>
      <c r="B53" s="39" t="s">
        <v>17</v>
      </c>
      <c r="C53" s="40"/>
      <c r="D53" s="40"/>
      <c r="E53" s="40"/>
      <c r="F53" s="40"/>
      <c r="G53" s="40"/>
      <c r="H53" s="41"/>
      <c r="I53" s="42"/>
      <c r="J53" s="43"/>
      <c r="K53" s="43"/>
      <c r="M53" s="12"/>
    </row>
    <row r="54" spans="1:13">
      <c r="A54" s="7"/>
      <c r="G54" s="31"/>
      <c r="M54" s="12"/>
    </row>
    <row r="55" spans="1:13">
      <c r="A55" s="7"/>
      <c r="M55" s="12"/>
    </row>
    <row r="56" spans="1:13">
      <c r="A56" s="7"/>
      <c r="G56" s="46"/>
      <c r="H56" s="47"/>
      <c r="I56" s="47"/>
      <c r="J56" s="48"/>
      <c r="K56" s="49"/>
      <c r="M56" s="12"/>
    </row>
    <row r="57" spans="1:13">
      <c r="A57" s="7"/>
      <c r="M57" s="12"/>
    </row>
    <row r="58" spans="1:13">
      <c r="A58" s="7"/>
      <c r="M58" s="12"/>
    </row>
    <row r="59" spans="1:13">
      <c r="A59" s="7"/>
      <c r="M59" s="12"/>
    </row>
    <row r="60" spans="1:13">
      <c r="A60" s="7"/>
      <c r="M60" s="12"/>
    </row>
    <row r="61" spans="1:13">
      <c r="A61" s="7"/>
      <c r="M61" s="12"/>
    </row>
    <row r="62" spans="1:13">
      <c r="A62" s="7"/>
      <c r="M62" s="12"/>
    </row>
    <row r="63" spans="1:13">
      <c r="A63" s="7"/>
      <c r="M63" s="12"/>
    </row>
    <row r="64" spans="1:13">
      <c r="A64" s="7"/>
      <c r="M64" s="12"/>
    </row>
    <row r="65" spans="1:16">
      <c r="A65" s="7"/>
      <c r="M65" s="12"/>
    </row>
    <row r="66" spans="1:16">
      <c r="A66" s="7"/>
      <c r="M66" s="12"/>
    </row>
    <row r="67" spans="1:16">
      <c r="A67" s="7"/>
      <c r="M67" s="12"/>
      <c r="P67" s="3"/>
    </row>
    <row r="68" spans="1:16">
      <c r="A68" s="7"/>
      <c r="M68" s="13" t="e">
        <f>#REF!*70%</f>
        <v>#REF!</v>
      </c>
      <c r="P68" s="3"/>
    </row>
    <row r="69" spans="1:16">
      <c r="A69" s="7"/>
      <c r="M69" s="12"/>
    </row>
    <row r="70" spans="1:16">
      <c r="A70" s="7"/>
      <c r="M70" s="12"/>
    </row>
    <row r="71" spans="1:16">
      <c r="A71" s="7"/>
      <c r="M71" s="13" t="e">
        <f>#REF!*70%</f>
        <v>#REF!</v>
      </c>
    </row>
    <row r="72" spans="1:16">
      <c r="A72" s="7"/>
      <c r="M72" s="12"/>
    </row>
    <row r="73" spans="1:16">
      <c r="A73" s="7"/>
      <c r="M73" s="12"/>
    </row>
    <row r="74" spans="1:16" ht="28.05" customHeight="1">
      <c r="A74" s="7"/>
      <c r="M74" s="13" t="e">
        <f>#REF!*70%</f>
        <v>#REF!</v>
      </c>
    </row>
    <row r="75" spans="1:16">
      <c r="A75" s="7"/>
      <c r="M75" s="12"/>
    </row>
    <row r="76" spans="1:16">
      <c r="A76" s="7"/>
      <c r="M76" s="12"/>
    </row>
    <row r="77" spans="1:16" ht="28.5" customHeight="1">
      <c r="A77" s="7"/>
      <c r="M77" s="13" t="e">
        <f>#REF!*70%</f>
        <v>#REF!</v>
      </c>
    </row>
    <row r="78" spans="1:16">
      <c r="A78" s="7"/>
      <c r="M78" s="12"/>
    </row>
    <row r="79" spans="1:16">
      <c r="A79" s="7"/>
      <c r="M79" s="15" t="e">
        <f>SUM(M54:M78)</f>
        <v>#REF!</v>
      </c>
    </row>
    <row r="80" spans="1:16">
      <c r="A80" s="7"/>
      <c r="M80" s="12"/>
    </row>
    <row r="81" spans="1:13">
      <c r="A81" s="7"/>
      <c r="M81" s="12"/>
    </row>
    <row r="82" spans="1:13">
      <c r="A82" s="7"/>
      <c r="M82" s="12"/>
    </row>
    <row r="83" spans="1:13">
      <c r="A83" s="7"/>
      <c r="M83" s="12"/>
    </row>
    <row r="84" spans="1:13">
      <c r="A84" s="7"/>
      <c r="M84" s="12"/>
    </row>
    <row r="85" spans="1:13">
      <c r="A85" s="7"/>
      <c r="M85" s="12"/>
    </row>
    <row r="86" spans="1:13">
      <c r="A86" s="7"/>
      <c r="M86" s="12"/>
    </row>
    <row r="87" spans="1:13" ht="43.05" customHeight="1">
      <c r="A87" s="7"/>
      <c r="M87" s="12"/>
    </row>
    <row r="88" spans="1:13" ht="15" customHeight="1">
      <c r="A88" s="7"/>
      <c r="M88" s="12"/>
    </row>
    <row r="89" spans="1:13" ht="14.1" customHeight="1">
      <c r="A89" s="7"/>
      <c r="M89" s="12"/>
    </row>
    <row r="90" spans="1:13" ht="28.5" customHeight="1">
      <c r="A90" s="7"/>
      <c r="M90" s="12"/>
    </row>
    <row r="91" spans="1:13">
      <c r="A91" s="7"/>
      <c r="M91" s="12"/>
    </row>
    <row r="92" spans="1:13">
      <c r="A92" s="7"/>
      <c r="M92" s="12"/>
    </row>
    <row r="93" spans="1:13" ht="19.05" customHeight="1">
      <c r="A93" s="7"/>
      <c r="M93" s="13" t="e">
        <f>#REF!*70%</f>
        <v>#REF!</v>
      </c>
    </row>
    <row r="94" spans="1:13">
      <c r="A94" s="7"/>
      <c r="M94" s="13" t="e">
        <f>#REF!*70%</f>
        <v>#REF!</v>
      </c>
    </row>
    <row r="95" spans="1:13">
      <c r="A95" s="7"/>
      <c r="M95" s="13" t="e">
        <f>#REF!*70%</f>
        <v>#REF!</v>
      </c>
    </row>
    <row r="96" spans="1:13">
      <c r="A96" s="7"/>
      <c r="M96" s="13" t="e">
        <f>#REF!*70%</f>
        <v>#REF!</v>
      </c>
    </row>
    <row r="97" spans="1:13">
      <c r="A97" s="7"/>
      <c r="M97" s="13" t="e">
        <f>#REF!*70%</f>
        <v>#REF!</v>
      </c>
    </row>
    <row r="98" spans="1:13">
      <c r="A98" s="7"/>
      <c r="M98" s="13" t="e">
        <f>#REF!*70%</f>
        <v>#REF!</v>
      </c>
    </row>
    <row r="99" spans="1:13">
      <c r="A99" s="7"/>
      <c r="M99" s="13" t="e">
        <f>#REF!*70%</f>
        <v>#REF!</v>
      </c>
    </row>
    <row r="100" spans="1:13">
      <c r="A100" s="7"/>
      <c r="M100" s="13" t="e">
        <f>#REF!*70%</f>
        <v>#REF!</v>
      </c>
    </row>
    <row r="101" spans="1:13">
      <c r="A101" s="7"/>
      <c r="M101" s="13" t="e">
        <f>#REF!*70%</f>
        <v>#REF!</v>
      </c>
    </row>
    <row r="102" spans="1:13">
      <c r="A102" s="7"/>
      <c r="M102" s="12"/>
    </row>
    <row r="103" spans="1:13">
      <c r="A103" s="7"/>
      <c r="M103" s="12"/>
    </row>
    <row r="104" spans="1:13">
      <c r="A104" s="7"/>
      <c r="M104" s="13" t="e">
        <f>#REF!*70%</f>
        <v>#REF!</v>
      </c>
    </row>
    <row r="105" spans="1:13">
      <c r="A105" s="7"/>
      <c r="M105" s="13" t="e">
        <f>#REF!*70%</f>
        <v>#REF!</v>
      </c>
    </row>
    <row r="106" spans="1:13">
      <c r="A106" s="7"/>
      <c r="M106" s="13" t="e">
        <f>#REF!*70%</f>
        <v>#REF!</v>
      </c>
    </row>
    <row r="107" spans="1:13">
      <c r="A107" s="7"/>
      <c r="M107" s="13" t="e">
        <f>#REF!*70%</f>
        <v>#REF!</v>
      </c>
    </row>
    <row r="108" spans="1:13">
      <c r="A108" s="7"/>
      <c r="M108" s="12"/>
    </row>
    <row r="109" spans="1:13">
      <c r="A109" s="7"/>
      <c r="M109" s="12"/>
    </row>
    <row r="110" spans="1:13">
      <c r="A110" s="7"/>
      <c r="M110" s="12"/>
    </row>
    <row r="111" spans="1:13">
      <c r="A111" s="7"/>
      <c r="M111" s="12"/>
    </row>
    <row r="112" spans="1:13">
      <c r="A112" s="7"/>
      <c r="M112" s="12"/>
    </row>
    <row r="113" spans="1:13">
      <c r="A113" s="7"/>
      <c r="M113" s="13" t="e">
        <f>#REF!*100%</f>
        <v>#REF!</v>
      </c>
    </row>
    <row r="114" spans="1:13">
      <c r="A114" s="7"/>
      <c r="M114" s="12"/>
    </row>
    <row r="115" spans="1:13">
      <c r="A115" s="7"/>
      <c r="M115" s="12"/>
    </row>
    <row r="116" spans="1:13">
      <c r="A116" s="7"/>
      <c r="M116" s="12">
        <v>0</v>
      </c>
    </row>
    <row r="117" spans="1:13">
      <c r="A117" s="7"/>
      <c r="M117" s="12"/>
    </row>
    <row r="118" spans="1:13">
      <c r="A118" s="7"/>
      <c r="M118" s="12"/>
    </row>
    <row r="119" spans="1:13">
      <c r="A119" s="7"/>
      <c r="M119" s="15" t="e">
        <f>SUM(M81:M118)</f>
        <v>#REF!</v>
      </c>
    </row>
    <row r="120" spans="1:13">
      <c r="A120" s="7"/>
      <c r="M120" s="12"/>
    </row>
    <row r="121" spans="1:13">
      <c r="A121" s="7"/>
      <c r="M121" s="12"/>
    </row>
    <row r="122" spans="1:13">
      <c r="A122" s="7"/>
      <c r="M122" s="12"/>
    </row>
    <row r="123" spans="1:13">
      <c r="A123" s="7"/>
      <c r="M123" s="12"/>
    </row>
    <row r="124" spans="1:13">
      <c r="A124" s="7"/>
      <c r="M124" s="12"/>
    </row>
    <row r="125" spans="1:13">
      <c r="A125" s="7"/>
      <c r="M125" s="12"/>
    </row>
    <row r="126" spans="1:13">
      <c r="A126" s="7"/>
      <c r="M126" s="12"/>
    </row>
    <row r="127" spans="1:13">
      <c r="A127" s="7"/>
      <c r="M127" s="12"/>
    </row>
    <row r="128" spans="1:13">
      <c r="A128" s="7"/>
      <c r="M128" s="12"/>
    </row>
    <row r="129" spans="1:13">
      <c r="A129" s="7"/>
      <c r="M129" s="12"/>
    </row>
    <row r="130" spans="1:13">
      <c r="A130" s="7"/>
      <c r="M130" s="12"/>
    </row>
    <row r="131" spans="1:13">
      <c r="A131" s="7"/>
      <c r="M131" s="12"/>
    </row>
    <row r="132" spans="1:13">
      <c r="A132" s="7"/>
      <c r="M132" s="12"/>
    </row>
    <row r="133" spans="1:13">
      <c r="A133" s="7"/>
      <c r="M133" s="12"/>
    </row>
    <row r="134" spans="1:13">
      <c r="A134" s="7"/>
      <c r="M134" s="12"/>
    </row>
    <row r="135" spans="1:13">
      <c r="A135" s="7"/>
      <c r="M135" s="12"/>
    </row>
    <row r="136" spans="1:13">
      <c r="A136" s="7"/>
      <c r="M136" s="12"/>
    </row>
    <row r="137" spans="1:13">
      <c r="A137" s="7"/>
      <c r="M137" s="13" t="e">
        <f>#REF!*50%</f>
        <v>#REF!</v>
      </c>
    </row>
    <row r="138" spans="1:13">
      <c r="A138" s="7"/>
      <c r="M138" s="12"/>
    </row>
    <row r="139" spans="1:13">
      <c r="A139" s="7"/>
      <c r="M139" s="12"/>
    </row>
    <row r="140" spans="1:13">
      <c r="A140" s="7"/>
      <c r="M140" s="12"/>
    </row>
    <row r="141" spans="1:13">
      <c r="A141" s="7"/>
      <c r="M141" s="12"/>
    </row>
    <row r="142" spans="1:13">
      <c r="A142" s="7"/>
      <c r="M142" s="12"/>
    </row>
    <row r="143" spans="1:13">
      <c r="A143" s="7"/>
      <c r="M143" s="12"/>
    </row>
    <row r="144" spans="1:13">
      <c r="A144" s="7"/>
      <c r="M144" s="13" t="e">
        <f>#REF!*50%</f>
        <v>#REF!</v>
      </c>
    </row>
    <row r="145" spans="1:13">
      <c r="A145" s="7"/>
      <c r="M145" s="13" t="e">
        <f>#REF!*50%</f>
        <v>#REF!</v>
      </c>
    </row>
    <row r="146" spans="1:13">
      <c r="A146" s="7"/>
      <c r="M146" s="13" t="e">
        <f>#REF!*50%</f>
        <v>#REF!</v>
      </c>
    </row>
    <row r="147" spans="1:13">
      <c r="A147" s="7"/>
      <c r="M147" s="13" t="e">
        <f>#REF!*50%</f>
        <v>#REF!</v>
      </c>
    </row>
    <row r="148" spans="1:13">
      <c r="A148" s="7"/>
      <c r="M148" s="13" t="e">
        <f>#REF!*50%</f>
        <v>#REF!</v>
      </c>
    </row>
    <row r="149" spans="1:13">
      <c r="A149" s="7"/>
      <c r="M149" s="13" t="e">
        <f>#REF!*50%</f>
        <v>#REF!</v>
      </c>
    </row>
    <row r="150" spans="1:13">
      <c r="A150" s="7"/>
      <c r="M150" s="13" t="e">
        <f>#REF!*50%</f>
        <v>#REF!</v>
      </c>
    </row>
    <row r="151" spans="1:13">
      <c r="A151" s="7"/>
      <c r="M151" s="13" t="e">
        <f>#REF!*50%</f>
        <v>#REF!</v>
      </c>
    </row>
    <row r="152" spans="1:13">
      <c r="A152" s="7"/>
      <c r="M152" s="12"/>
    </row>
    <row r="153" spans="1:13">
      <c r="A153" s="7"/>
      <c r="M153" s="12"/>
    </row>
    <row r="154" spans="1:13">
      <c r="A154" s="7"/>
      <c r="M154" s="12"/>
    </row>
    <row r="155" spans="1:13">
      <c r="A155" s="7"/>
      <c r="M155" s="12"/>
    </row>
    <row r="156" spans="1:13">
      <c r="A156" s="7"/>
      <c r="M156" s="12"/>
    </row>
    <row r="157" spans="1:13">
      <c r="A157" s="7"/>
      <c r="M157" s="12"/>
    </row>
    <row r="158" spans="1:13">
      <c r="A158" s="7"/>
      <c r="M158" s="12"/>
    </row>
    <row r="159" spans="1:13">
      <c r="A159" s="7"/>
      <c r="M159" s="12"/>
    </row>
    <row r="160" spans="1:13">
      <c r="A160" s="7"/>
      <c r="M160" s="15" t="e">
        <f>SUM(M121:M159)</f>
        <v>#REF!</v>
      </c>
    </row>
    <row r="161" spans="1:13">
      <c r="A161" s="7"/>
      <c r="M161" s="12"/>
    </row>
    <row r="162" spans="1:13">
      <c r="A162" s="7"/>
      <c r="M162" s="12"/>
    </row>
    <row r="163" spans="1:13">
      <c r="A163" s="7"/>
      <c r="M163" s="12"/>
    </row>
    <row r="164" spans="1:13">
      <c r="A164" s="7"/>
      <c r="M164" s="12"/>
    </row>
    <row r="165" spans="1:13">
      <c r="A165" s="7"/>
      <c r="M165" s="12"/>
    </row>
    <row r="166" spans="1:13">
      <c r="A166" s="7"/>
      <c r="M166" s="12"/>
    </row>
    <row r="167" spans="1:13">
      <c r="A167" s="7"/>
      <c r="M167" s="12"/>
    </row>
    <row r="168" spans="1:13">
      <c r="A168" s="7"/>
      <c r="M168" s="12"/>
    </row>
    <row r="169" spans="1:13">
      <c r="A169" s="7"/>
      <c r="M169" s="12"/>
    </row>
    <row r="170" spans="1:13">
      <c r="A170" s="7"/>
      <c r="M170" s="12"/>
    </row>
    <row r="171" spans="1:13">
      <c r="A171" s="7"/>
      <c r="M171" s="12"/>
    </row>
    <row r="172" spans="1:13">
      <c r="A172" s="7"/>
      <c r="M172" s="12"/>
    </row>
    <row r="173" spans="1:13">
      <c r="A173" s="7"/>
      <c r="M173" s="12"/>
    </row>
    <row r="174" spans="1:13">
      <c r="A174" s="7"/>
      <c r="M174" s="12"/>
    </row>
    <row r="175" spans="1:13">
      <c r="A175" s="7"/>
      <c r="M175" s="12"/>
    </row>
    <row r="176" spans="1:13">
      <c r="A176" s="7"/>
      <c r="M176" s="13" t="e">
        <f>#REF!*50%</f>
        <v>#REF!</v>
      </c>
    </row>
    <row r="177" spans="1:13" ht="28.5" customHeight="1">
      <c r="A177" s="7"/>
      <c r="M177" s="13" t="e">
        <f>#REF!*50%</f>
        <v>#REF!</v>
      </c>
    </row>
    <row r="178" spans="1:13" ht="16.5" customHeight="1">
      <c r="A178" s="7"/>
      <c r="M178" s="12"/>
    </row>
    <row r="179" spans="1:13" ht="16.05" customHeight="1">
      <c r="A179" s="7"/>
      <c r="M179" s="12"/>
    </row>
    <row r="180" spans="1:13">
      <c r="A180" s="7"/>
      <c r="M180" s="13" t="e">
        <f>#REF!*50%</f>
        <v>#REF!</v>
      </c>
    </row>
    <row r="181" spans="1:13">
      <c r="A181" s="7"/>
      <c r="M181" s="13" t="e">
        <f>#REF!*50%</f>
        <v>#REF!</v>
      </c>
    </row>
    <row r="182" spans="1:13">
      <c r="A182" s="7"/>
      <c r="M182" s="12"/>
    </row>
    <row r="183" spans="1:13">
      <c r="M183" s="12"/>
    </row>
    <row r="184" spans="1:13">
      <c r="M184" s="13" t="e">
        <f>#REF!*50%</f>
        <v>#REF!</v>
      </c>
    </row>
    <row r="185" spans="1:13">
      <c r="M185" s="12"/>
    </row>
    <row r="186" spans="1:13">
      <c r="M186" s="12"/>
    </row>
    <row r="187" spans="1:13">
      <c r="M187" s="13" t="e">
        <f>#REF!*50%</f>
        <v>#REF!</v>
      </c>
    </row>
    <row r="188" spans="1:13">
      <c r="M188" s="12"/>
    </row>
    <row r="189" spans="1:13">
      <c r="M189" s="12"/>
    </row>
    <row r="190" spans="1:13">
      <c r="M190" s="13" t="e">
        <f>#REF!*50%</f>
        <v>#REF!</v>
      </c>
    </row>
    <row r="191" spans="1:13">
      <c r="M191" s="12"/>
    </row>
    <row r="192" spans="1:13">
      <c r="M192" s="12"/>
    </row>
    <row r="193" spans="13:13">
      <c r="M193" s="12"/>
    </row>
    <row r="194" spans="13:13" ht="14.1" customHeight="1">
      <c r="M194" s="12"/>
    </row>
    <row r="195" spans="13:13">
      <c r="M195" s="12"/>
    </row>
    <row r="196" spans="13:13">
      <c r="M196" s="12"/>
    </row>
    <row r="197" spans="13:13">
      <c r="M197" s="12"/>
    </row>
    <row r="198" spans="13:13">
      <c r="M198" s="12"/>
    </row>
    <row r="199" spans="13:13">
      <c r="M199" s="12"/>
    </row>
    <row r="200" spans="13:13">
      <c r="M200" s="13" t="e">
        <f>#REF!*50%</f>
        <v>#REF!</v>
      </c>
    </row>
    <row r="201" spans="13:13">
      <c r="M201" s="13" t="e">
        <f>#REF!*50%</f>
        <v>#REF!</v>
      </c>
    </row>
    <row r="202" spans="13:13">
      <c r="M202" s="12"/>
    </row>
    <row r="203" spans="13:13">
      <c r="M203" s="12"/>
    </row>
    <row r="204" spans="13:13">
      <c r="M204" s="13" t="e">
        <f>#REF!*50%</f>
        <v>#REF!</v>
      </c>
    </row>
    <row r="205" spans="13:13">
      <c r="M205" s="12"/>
    </row>
    <row r="206" spans="13:13">
      <c r="M206" s="12"/>
    </row>
    <row r="207" spans="13:13">
      <c r="M207" s="12"/>
    </row>
    <row r="208" spans="13:13">
      <c r="M208" s="12"/>
    </row>
    <row r="209" spans="13:13">
      <c r="M209" s="12"/>
    </row>
    <row r="210" spans="13:13">
      <c r="M210" s="13" t="e">
        <f>#REF!*50%</f>
        <v>#REF!</v>
      </c>
    </row>
    <row r="211" spans="13:13">
      <c r="M211" s="12"/>
    </row>
    <row r="212" spans="13:13">
      <c r="M212" s="12"/>
    </row>
    <row r="213" spans="13:13">
      <c r="M213" s="13" t="e">
        <f>#REF!*50%</f>
        <v>#REF!</v>
      </c>
    </row>
    <row r="214" spans="13:13">
      <c r="M214" s="12"/>
    </row>
    <row r="215" spans="13:13">
      <c r="M215" s="12"/>
    </row>
    <row r="216" spans="13:13">
      <c r="M216" s="13" t="e">
        <f>#REF!*50%</f>
        <v>#REF!</v>
      </c>
    </row>
    <row r="217" spans="13:13">
      <c r="M217" s="12"/>
    </row>
    <row r="218" spans="13:13">
      <c r="M218" s="12"/>
    </row>
    <row r="219" spans="13:13" ht="28.05" customHeight="1">
      <c r="M219" s="12"/>
    </row>
    <row r="220" spans="13:13">
      <c r="M220" s="12"/>
    </row>
    <row r="221" spans="13:13">
      <c r="M221" s="12"/>
    </row>
    <row r="222" spans="13:13">
      <c r="M222" s="12"/>
    </row>
    <row r="223" spans="13:13">
      <c r="M223" s="12"/>
    </row>
    <row r="224" spans="13:13">
      <c r="M224" s="12"/>
    </row>
    <row r="225" spans="13:13">
      <c r="M225" s="12"/>
    </row>
    <row r="226" spans="13:13">
      <c r="M226" s="12"/>
    </row>
    <row r="227" spans="13:13">
      <c r="M227" s="12"/>
    </row>
    <row r="228" spans="13:13">
      <c r="M228" s="12"/>
    </row>
    <row r="229" spans="13:13">
      <c r="M229" s="12"/>
    </row>
    <row r="230" spans="13:13">
      <c r="M230" s="12"/>
    </row>
    <row r="231" spans="13:13">
      <c r="M231" s="12"/>
    </row>
    <row r="232" spans="13:13">
      <c r="M232" s="12"/>
    </row>
    <row r="233" spans="13:13">
      <c r="M233" s="12"/>
    </row>
    <row r="234" spans="13:13">
      <c r="M234" s="12"/>
    </row>
    <row r="235" spans="13:13">
      <c r="M235" s="15" t="e">
        <f>SUM(M162:M234)</f>
        <v>#REF!</v>
      </c>
    </row>
    <row r="236" spans="13:13">
      <c r="M236" s="12"/>
    </row>
    <row r="237" spans="13:13">
      <c r="M237" s="12"/>
    </row>
    <row r="238" spans="13:13">
      <c r="M238" s="12"/>
    </row>
    <row r="239" spans="13:13">
      <c r="M239" s="12"/>
    </row>
    <row r="240" spans="13:13">
      <c r="M240" s="12"/>
    </row>
    <row r="241" spans="13:13">
      <c r="M241" s="12"/>
    </row>
    <row r="242" spans="13:13">
      <c r="M242" s="12"/>
    </row>
    <row r="243" spans="13:13">
      <c r="M243" s="12"/>
    </row>
    <row r="244" spans="13:13">
      <c r="M244" s="12"/>
    </row>
    <row r="245" spans="13:13">
      <c r="M245" s="12"/>
    </row>
    <row r="246" spans="13:13">
      <c r="M246" s="13" t="e">
        <f>#REF!*100%</f>
        <v>#REF!</v>
      </c>
    </row>
    <row r="247" spans="13:13">
      <c r="M247" s="12"/>
    </row>
    <row r="248" spans="13:13">
      <c r="M248" s="12"/>
    </row>
    <row r="249" spans="13:13">
      <c r="M249" s="15" t="e">
        <f>SUM(M237:M248)</f>
        <v>#REF!</v>
      </c>
    </row>
    <row r="250" spans="13:13">
      <c r="M250" s="14"/>
    </row>
  </sheetData>
  <mergeCells count="55">
    <mergeCell ref="B48:G48"/>
    <mergeCell ref="B35:G35"/>
    <mergeCell ref="B24:G24"/>
    <mergeCell ref="B38:G38"/>
    <mergeCell ref="B36:G36"/>
    <mergeCell ref="B34:G34"/>
    <mergeCell ref="B33:G33"/>
    <mergeCell ref="B32:G32"/>
    <mergeCell ref="B42:G43"/>
    <mergeCell ref="A42:A43"/>
    <mergeCell ref="H42:H43"/>
    <mergeCell ref="I42:I43"/>
    <mergeCell ref="J42:J43"/>
    <mergeCell ref="K42:K43"/>
    <mergeCell ref="B44:G44"/>
    <mergeCell ref="B41:G41"/>
    <mergeCell ref="B39:G39"/>
    <mergeCell ref="B40:G40"/>
    <mergeCell ref="B46:G46"/>
    <mergeCell ref="B37:G37"/>
    <mergeCell ref="B47:G47"/>
    <mergeCell ref="B27:G27"/>
    <mergeCell ref="B28:G28"/>
    <mergeCell ref="B29:G29"/>
    <mergeCell ref="B30:G30"/>
    <mergeCell ref="B31:G31"/>
    <mergeCell ref="B26:G26"/>
    <mergeCell ref="B17:G17"/>
    <mergeCell ref="B18:G18"/>
    <mergeCell ref="B10:G10"/>
    <mergeCell ref="B19:G19"/>
    <mergeCell ref="B20:G20"/>
    <mergeCell ref="B21:G21"/>
    <mergeCell ref="A1:G1"/>
    <mergeCell ref="A2:G2"/>
    <mergeCell ref="A3:G3"/>
    <mergeCell ref="A4:G4"/>
    <mergeCell ref="B14:G14"/>
    <mergeCell ref="B11:G11"/>
    <mergeCell ref="B12:G12"/>
    <mergeCell ref="B13:G13"/>
    <mergeCell ref="B15:G15"/>
    <mergeCell ref="B16:G16"/>
    <mergeCell ref="B7:G7"/>
    <mergeCell ref="B8:G8"/>
    <mergeCell ref="B9:G9"/>
    <mergeCell ref="B22:G22"/>
    <mergeCell ref="B23:G23"/>
    <mergeCell ref="B6:G6"/>
    <mergeCell ref="B25:G25"/>
    <mergeCell ref="B52:G52"/>
    <mergeCell ref="B49:G49"/>
    <mergeCell ref="B50:G50"/>
    <mergeCell ref="B51:G51"/>
    <mergeCell ref="B45:G45"/>
  </mergeCells>
  <phoneticPr fontId="25" type="noConversion"/>
  <pageMargins left="0.70000000000000007" right="0.70000000000000007" top="0.75" bottom="0.75" header="0.30000000000000004" footer="0.30000000000000004"/>
  <pageSetup paperSize="9" scale="9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9"/>
  <sheetViews>
    <sheetView topLeftCell="A4" workbookViewId="0">
      <selection activeCell="L24" sqref="L24"/>
    </sheetView>
  </sheetViews>
  <sheetFormatPr defaultColWidth="9" defaultRowHeight="13.8"/>
  <cols>
    <col min="1" max="1" width="10.59765625" customWidth="1"/>
    <col min="2" max="2" width="10.59765625" style="5" customWidth="1"/>
    <col min="3" max="3" width="41.796875" style="5" customWidth="1"/>
    <col min="4" max="4" width="21.19921875" style="17" customWidth="1"/>
    <col min="5" max="5" width="7" customWidth="1"/>
    <col min="6" max="6" width="18.69921875" style="17" hidden="1" customWidth="1"/>
  </cols>
  <sheetData>
    <row r="1" spans="1:6">
      <c r="B1" s="117" t="s">
        <v>47</v>
      </c>
      <c r="C1" s="117"/>
      <c r="D1" s="117"/>
      <c r="E1" s="117"/>
    </row>
    <row r="2" spans="1:6">
      <c r="B2" s="117" t="s">
        <v>40</v>
      </c>
      <c r="C2" s="117"/>
      <c r="D2" s="117"/>
      <c r="E2" s="117"/>
    </row>
    <row r="3" spans="1:6">
      <c r="A3" s="9"/>
      <c r="B3" s="118" t="s">
        <v>26</v>
      </c>
      <c r="C3" s="118"/>
      <c r="D3" s="118"/>
      <c r="E3" s="118"/>
    </row>
    <row r="4" spans="1:6">
      <c r="F4" s="19"/>
    </row>
    <row r="5" spans="1:6">
      <c r="A5" s="9"/>
      <c r="B5" s="10" t="s">
        <v>27</v>
      </c>
      <c r="C5" s="10" t="s">
        <v>28</v>
      </c>
      <c r="D5" s="16" t="s">
        <v>29</v>
      </c>
      <c r="E5" s="9"/>
      <c r="F5" s="20" t="s">
        <v>37</v>
      </c>
    </row>
    <row r="6" spans="1:6">
      <c r="B6" s="7"/>
      <c r="F6" s="21"/>
    </row>
    <row r="7" spans="1:6">
      <c r="B7" s="6" t="s">
        <v>6</v>
      </c>
      <c r="C7" s="4" t="s">
        <v>7</v>
      </c>
      <c r="D7" s="62">
        <v>41000</v>
      </c>
      <c r="F7" s="21"/>
    </row>
    <row r="8" spans="1:6">
      <c r="B8" s="6"/>
      <c r="F8" s="21"/>
    </row>
    <row r="9" spans="1:6">
      <c r="B9" s="6" t="s">
        <v>18</v>
      </c>
      <c r="C9" s="4" t="s">
        <v>19</v>
      </c>
      <c r="D9" s="62">
        <v>131370.04999999999</v>
      </c>
      <c r="F9" s="21"/>
    </row>
    <row r="10" spans="1:6">
      <c r="B10" s="6"/>
      <c r="F10" s="21"/>
    </row>
    <row r="11" spans="1:6">
      <c r="B11" s="6" t="s">
        <v>21</v>
      </c>
      <c r="C11" s="4" t="s">
        <v>25</v>
      </c>
      <c r="D11" s="62">
        <v>10150</v>
      </c>
      <c r="F11" s="21"/>
    </row>
    <row r="12" spans="1:6">
      <c r="B12" s="6"/>
      <c r="F12" s="21"/>
    </row>
    <row r="13" spans="1:6">
      <c r="B13" s="6" t="s">
        <v>22</v>
      </c>
      <c r="C13" s="4" t="s">
        <v>45</v>
      </c>
      <c r="D13" s="62">
        <v>15399.5</v>
      </c>
      <c r="F13" s="21"/>
    </row>
    <row r="14" spans="1:6">
      <c r="B14" s="6"/>
      <c r="C14" s="4"/>
      <c r="F14" s="21"/>
    </row>
    <row r="15" spans="1:6">
      <c r="B15" s="6" t="s">
        <v>23</v>
      </c>
      <c r="C15" s="4" t="s">
        <v>46</v>
      </c>
      <c r="D15" s="62">
        <v>31701.5</v>
      </c>
      <c r="F15" s="21"/>
    </row>
    <row r="16" spans="1:6">
      <c r="D16" s="18"/>
      <c r="F16" s="22"/>
    </row>
    <row r="17" spans="1:6">
      <c r="C17" s="4" t="s">
        <v>30</v>
      </c>
      <c r="D17" s="62">
        <f>SUM(D7:D16)</f>
        <v>229621.05</v>
      </c>
      <c r="F17" s="23"/>
    </row>
    <row r="18" spans="1:6">
      <c r="C18" s="4"/>
      <c r="D18" s="62"/>
      <c r="F18" s="23"/>
    </row>
    <row r="19" spans="1:6">
      <c r="C19" s="4" t="s">
        <v>48</v>
      </c>
      <c r="D19" s="63">
        <v>20000</v>
      </c>
      <c r="F19" s="23"/>
    </row>
    <row r="20" spans="1:6">
      <c r="C20" s="4"/>
      <c r="D20" s="62"/>
      <c r="F20" s="23"/>
    </row>
    <row r="21" spans="1:6">
      <c r="C21" s="4"/>
      <c r="D21" s="62">
        <f>D17-D19</f>
        <v>209621.05</v>
      </c>
      <c r="F21" s="23"/>
    </row>
    <row r="22" spans="1:6">
      <c r="C22" s="4"/>
      <c r="F22" s="23"/>
    </row>
    <row r="23" spans="1:6">
      <c r="C23" s="4" t="s">
        <v>31</v>
      </c>
      <c r="D23" s="18">
        <f>D21*10%</f>
        <v>20962.105</v>
      </c>
      <c r="F23" s="24"/>
    </row>
    <row r="24" spans="1:6">
      <c r="C24" s="4"/>
      <c r="F24" s="23"/>
    </row>
    <row r="25" spans="1:6">
      <c r="C25" s="4" t="s">
        <v>5</v>
      </c>
      <c r="D25" s="17">
        <f>SUM(D21:D23)</f>
        <v>230583.155</v>
      </c>
      <c r="F25" s="23"/>
    </row>
    <row r="26" spans="1:6">
      <c r="C26" s="4"/>
      <c r="F26" s="23"/>
    </row>
    <row r="27" spans="1:6">
      <c r="C27" s="4" t="s">
        <v>32</v>
      </c>
      <c r="D27" s="17">
        <f>D25*15%</f>
        <v>34587.473249999995</v>
      </c>
      <c r="F27" s="24"/>
    </row>
    <row r="28" spans="1:6">
      <c r="C28" s="4"/>
      <c r="F28" s="21"/>
    </row>
    <row r="29" spans="1:6" ht="28.2" customHeight="1" thickBot="1">
      <c r="A29" s="54"/>
      <c r="B29" s="55"/>
      <c r="C29" s="56" t="s">
        <v>33</v>
      </c>
      <c r="D29" s="57">
        <f>SUM(D25:D27)</f>
        <v>265170.62825000001</v>
      </c>
      <c r="F29" s="25">
        <f>SUM(F24:F27)</f>
        <v>0</v>
      </c>
    </row>
  </sheetData>
  <mergeCells count="3">
    <mergeCell ref="B1:E1"/>
    <mergeCell ref="B2:E2"/>
    <mergeCell ref="B3:E3"/>
  </mergeCells>
  <pageMargins left="0" right="0" top="0.39375000000000004" bottom="0.39375000000000004" header="0" footer="0"/>
  <pageSetup paperSize="0" fitToWidth="0" fitToHeight="0" orientation="portrait" horizontalDpi="0" verticalDpi="0" copies="0"/>
  <headerFooter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7EC42E-4459-473D-9876-9507F80C5F96}">
  <dimension ref="A1:E29"/>
  <sheetViews>
    <sheetView workbookViewId="0">
      <selection activeCell="E27" sqref="E27"/>
    </sheetView>
  </sheetViews>
  <sheetFormatPr defaultRowHeight="13.8"/>
  <cols>
    <col min="3" max="3" width="32.296875" customWidth="1"/>
    <col min="4" max="4" width="18.19921875" customWidth="1"/>
    <col min="5" max="5" width="18.796875" customWidth="1"/>
  </cols>
  <sheetData>
    <row r="1" spans="1:5">
      <c r="B1" s="117" t="s">
        <v>47</v>
      </c>
      <c r="C1" s="117"/>
      <c r="D1" s="117"/>
      <c r="E1" s="117"/>
    </row>
    <row r="2" spans="1:5">
      <c r="B2" s="117" t="s">
        <v>40</v>
      </c>
      <c r="C2" s="117"/>
      <c r="D2" s="117"/>
      <c r="E2" s="117"/>
    </row>
    <row r="3" spans="1:5">
      <c r="A3" s="9"/>
      <c r="B3" s="118" t="s">
        <v>26</v>
      </c>
      <c r="C3" s="118"/>
      <c r="D3" s="118"/>
      <c r="E3" s="118"/>
    </row>
    <row r="4" spans="1:5">
      <c r="B4" s="5"/>
      <c r="C4" s="5"/>
      <c r="D4" s="17"/>
    </row>
    <row r="5" spans="1:5">
      <c r="A5" s="9"/>
      <c r="B5" s="10" t="s">
        <v>27</v>
      </c>
      <c r="C5" s="10" t="s">
        <v>28</v>
      </c>
      <c r="D5" s="16" t="s">
        <v>29</v>
      </c>
      <c r="E5" s="9"/>
    </row>
    <row r="6" spans="1:5">
      <c r="B6" s="7"/>
      <c r="C6" s="5"/>
      <c r="D6" s="17"/>
    </row>
    <row r="7" spans="1:5">
      <c r="B7" s="6" t="s">
        <v>6</v>
      </c>
      <c r="C7" s="4" t="s">
        <v>7</v>
      </c>
      <c r="D7" s="62">
        <v>40000</v>
      </c>
    </row>
    <row r="8" spans="1:5">
      <c r="B8" s="6"/>
      <c r="C8" s="5"/>
      <c r="D8" s="17"/>
    </row>
    <row r="9" spans="1:5">
      <c r="B9" s="6" t="s">
        <v>18</v>
      </c>
      <c r="C9" s="4" t="s">
        <v>19</v>
      </c>
      <c r="D9" s="62">
        <v>115183.5</v>
      </c>
    </row>
    <row r="10" spans="1:5">
      <c r="B10" s="6"/>
      <c r="C10" s="5"/>
      <c r="D10" s="17"/>
    </row>
    <row r="11" spans="1:5">
      <c r="B11" s="6" t="s">
        <v>21</v>
      </c>
      <c r="C11" s="4" t="s">
        <v>25</v>
      </c>
      <c r="D11" s="62">
        <v>9000</v>
      </c>
    </row>
    <row r="12" spans="1:5">
      <c r="B12" s="6"/>
      <c r="C12" s="5"/>
      <c r="D12" s="17"/>
    </row>
    <row r="13" spans="1:5">
      <c r="B13" s="6" t="s">
        <v>22</v>
      </c>
      <c r="C13" s="4" t="s">
        <v>45</v>
      </c>
      <c r="D13" s="62">
        <v>20000</v>
      </c>
    </row>
    <row r="14" spans="1:5">
      <c r="B14" s="6"/>
      <c r="C14" s="4"/>
      <c r="D14" s="17"/>
    </row>
    <row r="15" spans="1:5">
      <c r="B15" s="6" t="s">
        <v>23</v>
      </c>
      <c r="C15" s="4" t="s">
        <v>46</v>
      </c>
      <c r="D15" s="62">
        <v>30550</v>
      </c>
    </row>
    <row r="16" spans="1:5">
      <c r="B16" s="5"/>
      <c r="C16" s="5"/>
      <c r="D16" s="18"/>
    </row>
    <row r="17" spans="1:4">
      <c r="B17" s="5"/>
      <c r="C17" s="4" t="s">
        <v>30</v>
      </c>
      <c r="D17" s="62">
        <f>SUM(D7:D16)</f>
        <v>214733.5</v>
      </c>
    </row>
    <row r="18" spans="1:4">
      <c r="B18" s="5"/>
      <c r="C18" s="4"/>
      <c r="D18" s="62"/>
    </row>
    <row r="19" spans="1:4">
      <c r="B19" s="5"/>
      <c r="C19" s="4" t="s">
        <v>48</v>
      </c>
      <c r="D19" s="63">
        <v>20000</v>
      </c>
    </row>
    <row r="20" spans="1:4">
      <c r="B20" s="5"/>
      <c r="C20" s="4"/>
      <c r="D20" s="62"/>
    </row>
    <row r="21" spans="1:4">
      <c r="B21" s="5"/>
      <c r="C21" s="4"/>
      <c r="D21" s="62">
        <f>D17-D19</f>
        <v>194733.5</v>
      </c>
    </row>
    <row r="22" spans="1:4">
      <c r="B22" s="5"/>
      <c r="C22" s="4"/>
      <c r="D22" s="17"/>
    </row>
    <row r="23" spans="1:4">
      <c r="B23" s="5"/>
      <c r="C23" s="4" t="s">
        <v>31</v>
      </c>
      <c r="D23" s="18">
        <f>D21*10%</f>
        <v>19473.350000000002</v>
      </c>
    </row>
    <row r="24" spans="1:4">
      <c r="B24" s="5"/>
      <c r="C24" s="4"/>
      <c r="D24" s="17"/>
    </row>
    <row r="25" spans="1:4">
      <c r="B25" s="5"/>
      <c r="C25" s="4" t="s">
        <v>5</v>
      </c>
      <c r="D25" s="17">
        <f>SUM(D21:D23)</f>
        <v>214206.85</v>
      </c>
    </row>
    <row r="26" spans="1:4">
      <c r="B26" s="5"/>
      <c r="C26" s="4"/>
      <c r="D26" s="17"/>
    </row>
    <row r="27" spans="1:4">
      <c r="B27" s="5"/>
      <c r="C27" s="4" t="s">
        <v>32</v>
      </c>
      <c r="D27" s="17">
        <f>D25*15%</f>
        <v>32131.0275</v>
      </c>
    </row>
    <row r="28" spans="1:4">
      <c r="B28" s="5"/>
      <c r="C28" s="4"/>
      <c r="D28" s="17"/>
    </row>
    <row r="29" spans="1:4" ht="16.2" thickBot="1">
      <c r="A29" s="54"/>
      <c r="B29" s="55"/>
      <c r="C29" s="56" t="s">
        <v>33</v>
      </c>
      <c r="D29" s="57">
        <f>SUM(D25:D27)</f>
        <v>246337.8775</v>
      </c>
    </row>
  </sheetData>
  <mergeCells count="3">
    <mergeCell ref="B1:E1"/>
    <mergeCell ref="B2:E2"/>
    <mergeCell ref="B3:E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8CD4F-88FB-488D-B5DE-056917B76BBE}">
  <dimension ref="A3:D14"/>
  <sheetViews>
    <sheetView workbookViewId="0">
      <selection activeCell="F11" sqref="F11"/>
    </sheetView>
  </sheetViews>
  <sheetFormatPr defaultRowHeight="13.8"/>
  <cols>
    <col min="1" max="1" width="8.796875" style="53"/>
    <col min="2" max="2" width="25.09765625" style="5" bestFit="1" customWidth="1"/>
    <col min="3" max="3" width="13.59765625" style="17" customWidth="1"/>
    <col min="4" max="4" width="16.69921875" customWidth="1"/>
  </cols>
  <sheetData>
    <row r="3" spans="2:4">
      <c r="B3" s="51" t="s">
        <v>38</v>
      </c>
      <c r="C3" s="52"/>
    </row>
    <row r="5" spans="2:4">
      <c r="D5" s="26"/>
    </row>
    <row r="14" spans="2:4">
      <c r="D14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25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Pretoria Offic Pricing Schedule</vt:lpstr>
      <vt:lpstr>SUMMARY</vt:lpstr>
      <vt:lpstr>Sheet1</vt:lpstr>
      <vt:lpstr>Contingencies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Zaida Allie</dc:creator>
  <cp:lastModifiedBy>Landile Ntshingwa</cp:lastModifiedBy>
  <cp:revision>3</cp:revision>
  <cp:lastPrinted>2023-11-21T07:46:42Z</cp:lastPrinted>
  <dcterms:created xsi:type="dcterms:W3CDTF">2021-05-10T11:07:33Z</dcterms:created>
  <dcterms:modified xsi:type="dcterms:W3CDTF">2025-06-30T07:56:33Z</dcterms:modified>
</cp:coreProperties>
</file>